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defaultThemeVersion="166925"/>
  <mc:AlternateContent xmlns:mc="http://schemas.openxmlformats.org/markup-compatibility/2006">
    <mc:Choice Requires="x15">
      <x15ac:absPath xmlns:x15ac="http://schemas.microsoft.com/office/spreadsheetml/2010/11/ac" url="E:\1. SISTEMA DE GESTIÓN DE CALIDAD - 2021\DOCUMENTOS PARA BOTON DE TRANSPARENCIA\"/>
    </mc:Choice>
  </mc:AlternateContent>
  <xr:revisionPtr revIDLastSave="0" documentId="8_{35D742F4-C2A0-4EE3-BBBF-9B5187D68692}" xr6:coauthVersionLast="47" xr6:coauthVersionMax="47" xr10:uidLastSave="{00000000-0000-0000-0000-000000000000}"/>
  <bookViews>
    <workbookView xWindow="-108" yWindow="-108" windowWidth="23256" windowHeight="12576" xr2:uid="{D08E1BEA-7AD2-4282-A9AC-7825466BAB17}"/>
  </bookViews>
  <sheets>
    <sheet name="Hoja1" sheetId="1" r:id="rId1"/>
  </sheets>
  <externalReferences>
    <externalReference r:id="rId2"/>
  </externalReferenc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P19" i="1" l="1"/>
  <c r="P18" i="1"/>
  <c r="P17" i="1"/>
  <c r="P16" i="1"/>
  <c r="P15" i="1"/>
  <c r="P14" i="1"/>
  <c r="P13" i="1"/>
  <c r="P12" i="1"/>
  <c r="P11"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Planeación-TC</author>
    <author>Angela Sanchez</author>
    <author>tc={EFED600E-EF98-4726-8F91-EA8C6160E551}</author>
    <author>tc={0BF2A8C0-33EC-4B32-A254-43DDE6AD43F3}</author>
    <author>tc={2BB62B14-D99F-48C5-9611-9D8DA140E9BC}</author>
    <author>tc={279DF179-9CF0-4FF8-9799-549CA0CCECED}</author>
    <author>tc={66380AAC-D13E-4B0A-B00B-6761F6771554}</author>
    <author>tc={A8272624-8953-42CA-B58B-D01B91C00FDB}</author>
    <author>tc={F4ED0A47-9D8E-47E1-A926-6ABD1A1D8B32}</author>
    <author>tc={C65AFCB9-EF20-4B31-BC23-2F539B0B2B5A}</author>
    <author>tc={4BA86915-4E32-40DE-BBFC-4001FDD182F7}</author>
    <author>tc={1B012D3F-50BB-4128-A272-9A084024DD33}</author>
    <author>tc={6EAA9D35-1B3D-440A-85D1-931016D05FEF}</author>
    <author>tc={E5889410-CDB6-4616-A1F0-DC1A17A714CD}</author>
    <author>tc={E59C305C-A2C9-4168-B377-AC80FCFB4457}</author>
    <author>tc={670D3CDD-7277-456D-AA4C-802330423CB3}</author>
    <author>tc={CFEE3190-4E19-49DF-A141-9BBE947F3DE4}</author>
    <author>tc={9E6B48BC-5958-44F3-91B8-FBD1E1577536}</author>
    <author>tc={8117D782-A56C-4462-B978-B3093E7E0EE3}</author>
    <author>tc={19D1B736-3253-473F-9DCA-84104AF9157B}</author>
    <author>tc={494B02AC-E5A0-4B3D-953F-95678ACD58D0}</author>
    <author>tc={EF976930-5809-4981-831B-0AEF2F46AC7E}</author>
    <author>tc={6D2F129B-F129-4576-84EA-B1B8428947F2}</author>
    <author>tc={2A7899F8-45DC-491E-ABE9-AC7BD26F765A}</author>
    <author>tc={51831CA0-94AB-4D45-80AB-2E1F97A54F90}</author>
    <author>tc={0ADA6B28-02C6-4ACF-976A-D392E8460DBC}</author>
    <author>tc={9488A1C8-882E-4E1A-8365-78331D363EF5}</author>
  </authors>
  <commentList>
    <comment ref="Z10" authorId="0" shapeId="0" xr:uid="{DB6BE95F-DA0F-499F-8505-588BA058E4E6}">
      <text>
        <r>
          <rPr>
            <b/>
            <sz val="8"/>
            <color indexed="81"/>
            <rFont val="Tahoma"/>
            <family val="2"/>
          </rPr>
          <t xml:space="preserve">PLANEACIÓN INSTITUCIONAL
</t>
        </r>
      </text>
    </comment>
    <comment ref="AA10" authorId="0" shapeId="0" xr:uid="{510BE249-C851-43D1-B23E-2D6EC29D2616}">
      <text>
        <r>
          <rPr>
            <b/>
            <sz val="8"/>
            <color indexed="81"/>
            <rFont val="Tahoma"/>
            <family val="2"/>
          </rPr>
          <t>GESTIÓN PRESUPUESTALY EFICIENCIA DEL GASTO PÚBLICO</t>
        </r>
        <r>
          <rPr>
            <b/>
            <sz val="9"/>
            <color indexed="81"/>
            <rFont val="Tahoma"/>
            <family val="2"/>
          </rPr>
          <t xml:space="preserve">
</t>
        </r>
      </text>
    </comment>
    <comment ref="AB10" authorId="1" shapeId="0" xr:uid="{B9B108BD-95F6-4293-85F7-85E2A7B92CD7}">
      <text>
        <r>
          <rPr>
            <b/>
            <sz val="8"/>
            <color indexed="81"/>
            <rFont val="Tahoma"/>
            <family val="2"/>
          </rPr>
          <t>COMPRAS Y CONTRATACIÓN PÚBLICA</t>
        </r>
        <r>
          <rPr>
            <sz val="9"/>
            <color indexed="81"/>
            <rFont val="Tahoma"/>
            <family val="2"/>
          </rPr>
          <t xml:space="preserve">
</t>
        </r>
      </text>
    </comment>
    <comment ref="AC10" authorId="0" shapeId="0" xr:uid="{6B11A153-D60B-414E-B968-050E616E1A76}">
      <text>
        <r>
          <rPr>
            <b/>
            <sz val="8"/>
            <color indexed="81"/>
            <rFont val="Tahoma"/>
            <family val="2"/>
          </rPr>
          <t>TALENTO HUMANO</t>
        </r>
      </text>
    </comment>
    <comment ref="AD10" authorId="0" shapeId="0" xr:uid="{E1DAD319-AF01-4108-96FF-86B5E061E04E}">
      <text>
        <r>
          <rPr>
            <b/>
            <sz val="8"/>
            <color indexed="81"/>
            <rFont val="Tahoma"/>
            <family val="2"/>
          </rPr>
          <t>INTEGRIDAD</t>
        </r>
      </text>
    </comment>
    <comment ref="AE10" authorId="0" shapeId="0" xr:uid="{BB3A7C33-0235-49FE-B4F9-95BA8877A53B}">
      <text>
        <r>
          <rPr>
            <b/>
            <sz val="8"/>
            <color indexed="81"/>
            <rFont val="Tahoma"/>
            <family val="2"/>
          </rPr>
          <t>TRANSPARENCIA, ACCESO A LA INFORMACIÓN PÚBLICA Y LUCHA CONTRA LA CORRUPCIÓN</t>
        </r>
      </text>
    </comment>
    <comment ref="AF10" authorId="0" shapeId="0" xr:uid="{76540FBD-5706-4D48-9ED8-CAE2D69F3412}">
      <text>
        <r>
          <rPr>
            <b/>
            <sz val="8"/>
            <color indexed="81"/>
            <rFont val="Tahoma"/>
            <family val="2"/>
          </rPr>
          <t>FORTALECIMIENTO ORGANIZACIONAL Y SIMPLIFICACIÓN DE PROCESOS</t>
        </r>
        <r>
          <rPr>
            <sz val="11"/>
            <color indexed="81"/>
            <rFont val="Tahoma"/>
            <family val="2"/>
          </rPr>
          <t xml:space="preserve">
</t>
        </r>
      </text>
    </comment>
    <comment ref="AG10" authorId="0" shapeId="0" xr:uid="{F5927B04-E064-4D2C-BAEC-982320F75114}">
      <text>
        <r>
          <rPr>
            <b/>
            <sz val="8"/>
            <color indexed="81"/>
            <rFont val="Tahoma"/>
            <family val="2"/>
          </rPr>
          <t>SERVICIO AL CIUDADANO</t>
        </r>
      </text>
    </comment>
    <comment ref="AH10" authorId="0" shapeId="0" xr:uid="{D87FE364-3083-4849-BADB-DB411A90907F}">
      <text>
        <r>
          <rPr>
            <b/>
            <sz val="8"/>
            <color indexed="81"/>
            <rFont val="Tahoma"/>
            <family val="2"/>
          </rPr>
          <t>PARTICIPACIÓN CIUDADANA EN LA GESTIÓN PÚBLICA</t>
        </r>
        <r>
          <rPr>
            <sz val="9"/>
            <color indexed="81"/>
            <rFont val="Tahoma"/>
            <family val="2"/>
          </rPr>
          <t xml:space="preserve">
</t>
        </r>
      </text>
    </comment>
    <comment ref="AI10" authorId="0" shapeId="0" xr:uid="{E531785F-6073-44D0-B14A-C1432FCF61B6}">
      <text>
        <r>
          <rPr>
            <b/>
            <sz val="8"/>
            <color indexed="81"/>
            <rFont val="Tahoma"/>
            <family val="2"/>
          </rPr>
          <t>RACIONALIZACIÓN DE TRÁMITES</t>
        </r>
      </text>
    </comment>
    <comment ref="AJ10" authorId="0" shapeId="0" xr:uid="{A66041CE-13BC-401B-8DA3-6EF1065B39A8}">
      <text>
        <r>
          <rPr>
            <b/>
            <sz val="8"/>
            <color indexed="81"/>
            <rFont val="Tahoma"/>
            <family val="2"/>
          </rPr>
          <t>GOBIERNO DIGITAL</t>
        </r>
        <r>
          <rPr>
            <sz val="9"/>
            <color indexed="81"/>
            <rFont val="Tahoma"/>
            <family val="2"/>
          </rPr>
          <t xml:space="preserve">
</t>
        </r>
      </text>
    </comment>
    <comment ref="AK10" authorId="0" shapeId="0" xr:uid="{3EB92B3A-72F9-4003-8C09-5E3D35042F12}">
      <text>
        <r>
          <rPr>
            <b/>
            <sz val="8"/>
            <color indexed="81"/>
            <rFont val="Tahoma"/>
            <family val="2"/>
          </rPr>
          <t xml:space="preserve">SEGURIDAD DIGITAL
</t>
        </r>
      </text>
    </comment>
    <comment ref="AL10" authorId="0" shapeId="0" xr:uid="{5D3EDAB3-756D-490D-9F1F-753FADC85CB9}">
      <text>
        <r>
          <rPr>
            <b/>
            <sz val="8"/>
            <color indexed="81"/>
            <rFont val="Tahoma"/>
            <family val="2"/>
          </rPr>
          <t>DEFENSA JURÍDICA</t>
        </r>
        <r>
          <rPr>
            <sz val="9"/>
            <color indexed="81"/>
            <rFont val="Tahoma"/>
            <family val="2"/>
          </rPr>
          <t xml:space="preserve">
</t>
        </r>
      </text>
    </comment>
    <comment ref="AM10" authorId="0" shapeId="0" xr:uid="{9F217629-8AA8-4A51-A4C5-4425324BFE04}">
      <text>
        <r>
          <rPr>
            <b/>
            <sz val="8"/>
            <color indexed="81"/>
            <rFont val="Tahoma"/>
            <family val="2"/>
          </rPr>
          <t>MEJORA NORMATIVA</t>
        </r>
        <r>
          <rPr>
            <sz val="9"/>
            <color indexed="81"/>
            <rFont val="Tahoma"/>
            <family val="2"/>
          </rPr>
          <t xml:space="preserve">
</t>
        </r>
      </text>
    </comment>
    <comment ref="AN10" authorId="0" shapeId="0" xr:uid="{C4AB1ED2-D563-4409-8495-623730FB44BB}">
      <text>
        <r>
          <rPr>
            <b/>
            <sz val="8"/>
            <color indexed="81"/>
            <rFont val="Tahoma"/>
            <family val="2"/>
          </rPr>
          <t>GESTIÓN DEL CONOCIMIENTO Y LA INNOVACIÓN</t>
        </r>
        <r>
          <rPr>
            <sz val="9"/>
            <color indexed="81"/>
            <rFont val="Tahoma"/>
            <family val="2"/>
          </rPr>
          <t xml:space="preserve">
</t>
        </r>
      </text>
    </comment>
    <comment ref="AO10" authorId="0" shapeId="0" xr:uid="{FC32ECAC-0DD9-46B0-B069-B2FF6CE06239}">
      <text>
        <r>
          <rPr>
            <b/>
            <sz val="8"/>
            <color indexed="81"/>
            <rFont val="Tahoma"/>
            <family val="2"/>
          </rPr>
          <t>GESTIÓN DOCUMENTAL</t>
        </r>
        <r>
          <rPr>
            <sz val="8"/>
            <color indexed="81"/>
            <rFont val="Tahoma"/>
            <family val="2"/>
          </rPr>
          <t xml:space="preserve">
</t>
        </r>
      </text>
    </comment>
    <comment ref="AP10" authorId="0" shapeId="0" xr:uid="{42E93FDD-EC90-4F74-B424-40CFB9C90241}">
      <text>
        <r>
          <rPr>
            <b/>
            <sz val="8"/>
            <color indexed="81"/>
            <rFont val="Tahoma"/>
            <family val="2"/>
          </rPr>
          <t>GESTIÓN DE LA INFORMACIÓN ESTADÍSTICA</t>
        </r>
      </text>
    </comment>
    <comment ref="AQ10" authorId="0" shapeId="0" xr:uid="{20014530-BAC8-4F23-B28F-3631803F4C8E}">
      <text>
        <r>
          <rPr>
            <b/>
            <sz val="8"/>
            <color indexed="81"/>
            <rFont val="Tahoma"/>
            <family val="2"/>
          </rPr>
          <t>SEGUIMIENTO Y EVALUACIÓN DEL DESEMPEÑO INSTITUCIONAL</t>
        </r>
      </text>
    </comment>
    <comment ref="AR10" authorId="1" shapeId="0" xr:uid="{434B5A67-B8C7-4A5B-AF23-C1A6A1A60D45}">
      <text>
        <r>
          <rPr>
            <b/>
            <sz val="8"/>
            <color indexed="81"/>
            <rFont val="Tahoma"/>
            <family val="2"/>
          </rPr>
          <t>CONTROL INTERNO</t>
        </r>
      </text>
    </comment>
    <comment ref="P43" authorId="2" shapeId="0" xr:uid="{EFED600E-EF98-4726-8F91-EA8C6160E551}">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Plan contenido en la Resolución No. 00080 de MinTIC – FUTIC de 2024 “Por la cual se asignan recursos y se ordena un desembolso para la financiación del plan de inversión en la vigencia 2024 del operador regional de televisión pública SOCIEDAD DE TELEVISIÓN DE CALDAS, RISARALDA Y QUINDÍO LTDA.”, en la que se asignaron los recursos aprobados en el Plan de Inversión de TELECAFÉ LTDA., y las disposiciones y directrices que también se estipulen en sus sucesivas modificaciones: Modificación No. 1 al Plan de inversión del operador de televisión regional TELECAFÉ LTDA., “Ajuste a líneas de inversión del plan de inversión de 2024.” del Plan de Inversión contenido en la Resolución 00080 del 2024, a través de radicado No. 241013910, con alcance el veintinueve (29) de febrero del 2024 mediante radicado No. 241015710; y la Modificación No. 2 al Plan de inversión del operador de televisión regional TELECAFÉ LTDA., Ajuste a línea de inversión de fortalecimiento de la infraestructura tecnológica del Plan de Inversión contenido en la Resolución 00080 del 2024, mediante radicado No. 241037434, con alcance el 17 de mayo del 2024 mediante radicado No. 241038733., a la fecha se adjudicaron seis (06) procesos contractuales de un total de once (11) procesos contractuales proyectados, recibiéndose a satisfacción la totalidad de estos ya ejecutados. 
</t>
      </text>
    </comment>
    <comment ref="P45" authorId="3" shapeId="0" xr:uid="{0BF2A8C0-33EC-4B32-A254-43DDE6AD43F3}">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Actualmente la red de transmisión analógica brinda cobertura de la señal audiovisual de Telecafé LTDA en 51 de los 53 municipios del eje cafetero, cubriendo aproximadamente un 96,23% de la región.
</t>
      </text>
    </comment>
    <comment ref="P46" authorId="4" shapeId="0" xr:uid="{2BB62B14-D99F-48C5-9611-9D8DA140E9BC}">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Actualmente, la totalidad de las estaciones de la red de Transmisión analógica se encuentran operativas y en correcto estado de funcionamiento, dando como resultado una red de transmisión analógica fuerte y de alta confiabilidad, para la prestación del servicio de televisión pública y servicios de telecomunicaciones. Se plantea seguir cumpliendo el cronograma de mantenimiento preventivo durante la próxima vigencia con la intención de que las estaciones sigan brindado la cobertura de Telecafé en un alto porcentaje del Eje Cafetero. 
En términos de cumplimiento y puntualidad de los servicios de mantenimiento, el indicador se sitúa en un 100%, esto evidencia que en cuanto a agendamiento y planeación de los servicios que se aplican al sistema de transmisión se cumplió con márgenes muy estrechos de retraso o falta; márgenes que se justifican en los recientes juegos nacionales y del cumplimiento de las responsabilidades que para el equipo de Tecnología e Innovación derivaron de estos, llevando a que algunos de los planes de mantenimiento y atención de la red de transmisión tuvieran que ser llevados de manera más lenta, pero con igual calidad, compromiso y detalle.
En términos de confiabilidad de la red por fallos, inestabilidad operativa o salidas en servicio el indicador se sitúo en un 91%, este indicador se obtiene al restarle a uno (1) el cociente entre el número de casos de mantenimiento correctivos dividido el número de casos de mantenimiento preventivos o que se planificaron para las 18 estaciones multiplicado por cien. El indicador muestra que el sistema de transmisión puede ser calificado como un sistema de alta confiabilidad a la hora de asegurar el servicio de televisión y de telecomunicaciones, para el primer semestre del año 2024 solo se tuvieron cuatro (04) casos de mantenimiento correctivos versus los 43 servicios planificados para esta primera mitad del año – Tres servicios por estación para el transcurso del año.
</t>
      </text>
    </comment>
    <comment ref="P47" authorId="5" shapeId="0" xr:uid="{279DF179-9CF0-4FF8-9799-549CA0CCECED}">
      <text>
        <t>[Comentario encadenado]
Su versión de Excel le permite leer este comentario encadenado; sin embargo, las ediciones que se apliquen se quitarán si el archivo se abre en una versión más reciente de Excel. Más información: https://go.microsoft.com/fwlink/?linkid=870924
Comentario:
    Con este indicador es posible analizar varios aspectos, el primero es que la resolución de casos de mantenimiento correctivo tuvo un alcance del 98,8% de casos solucionados a junio de 2024, los casos que siguen abiertos corresponden a equipos que están en reparación en laboratorio especializado o depende su reparación de algún repuesto que debe venir de otra ciudad o país. En lo que corresponde al mantenimiento preventivo, se presentó un cumplimiento del 100% frente a lo planeado en el cronograma anual, para la vigencia 2024 se pretende continuar con la misma periodicidad de mantenimientos, ya que se evidencian buenos resultados y el indicador diseñado para esta estrategia sigue mostrando un buen comportamiento.
En cuanto al cronograma proyectado para los equipos pertenecientes a la red de transmisión, se ejecutó de manera trimestral y en cumplimiento con lo planeado.</t>
      </text>
    </comment>
    <comment ref="P56" authorId="6" shapeId="0" xr:uid="{66380AAC-D13E-4B0A-B00B-6761F6771554}">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Durante el año 2024, se adelantaron acciones importantes alineadas con las estrategias de gobierno TI, dentro de las que se destacan: 
ü	Apoyo TI a los procesos: en cuanto a seguridad de la información (Contrato de seguridad Informática y soporte FW FortiGate), adquisición de diferentes herramientas para el buen desarrollo de las funciones de los colaboradores (Adobe, Dropbox, Workspace, Any Desk, AdmiArchi, Conectividad MPLS, Software profesional para Streaming, creación y producción de contenidos, entre otros).
ü	Conformidad: se ha hecho seguimiento a los diferentes procesos con el fin de que se tenga trazabilidad de la información, a nivel de mantenimientos de equipos, tiempos de respuesta a requerimientos internos (Mesa de servicios, soportes).
ü	Optimización de las compras TI: se han adquirido recientemente equipos de cómputo, salas de edición y equipos de alto performance computacional, hardware y software que apunte al buen desempeño de las labores de los colaboradores del canal.
ü	Criterios de adopción y compras: con la adquisición de infraestructura tecnológica se apunta de manera directa a la optimización de procesos y actividades que se desarrollan dentro de la Entidad.
ü	Gestión de proveedores: se aplica un esquema de control y seguimiento para poder controlar los procesos y contratos que se tienen con diferentes proveedores.
ü	Transferencia de información: capacitaciones para grupos de interés, sobre el manejo de las diferentes herramientas y programas, adquiridos para el buen desempeño de las funciones asociadas a cada cargo. 
ü	Se continua con la implementación del Plan Estratégico de las Tecnologías de la Información y Comunicaciones PETI en la Entidad, el cual nos permite tener una visión amplia de la estrategia de TI.
</t>
      </text>
    </comment>
    <comment ref="P57" authorId="7" shapeId="0" xr:uid="{A8272624-8953-42CA-B58B-D01B91C00FDB}">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El propósito de la política de un sistema de gestión de la información es establecer acciones inmediatas de seguridad informática para preservar la confidencialidad, integridad disponibilidad de la información de Canal Regional Telecafé, esta es crucial para proteger los activos de la información del canal regional Telecafé. La importancia de la seguridad de la información radica en que como política establece el marco que busca la protección de los activos de la información que en constancia se encuentran ante el escenario de vulneración, ataques y hackeos.
La implementación de la política de seguridad informática se constituye como un elemento vital para la organización siendo entre los beneficios más destacables, la consecución de una política robusta que le permita garantizar una seguridad y confidencialidad de la información. Esta política tiene como alcance todos los funcionarios, contratistas y terceros, así como la ciudadanía en general, abarcando todos los activos de la información del canal, procesos y actividades de negocio, y personas que brindan algún servicio a la organización. Su cobertura y envergadura busca abarcar toda la infraestructura tecnológica hardware y software, data y redes de Canal Telecafé.
</t>
      </text>
    </comment>
    <comment ref="P58" authorId="8" shapeId="0" xr:uid="{F4ED0A47-9D8E-47E1-A926-6ABD1A1D8B32}">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Las diferentes áreas de la Entidad se encargaron de la actualización de la información requerida en la normativa aplicable para la transparencia y acceso a la información pública, de esta manera, durante el primer semestre del año 2024 se logró que el 85% de la información requerida en la página web estuviera actualizada y debidamente publicada.
</t>
      </text>
    </comment>
    <comment ref="P59" authorId="9" shapeId="0" xr:uid="{C65AFCB9-EF20-4B31-BC23-2F539B0B2B5A}">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En el primer semestre los mantenimientos preventivos correspondientes a la sede Manizales se realizaron en el mes de junio, los mantenimientos de la sede de Pereira y Armenia se realizaron durante el mismo mes. Respecto a los mantenimientos correctivos, es importante aclarar que su ejecución es prioritaria, dentro de lo corrido de la vigencia 2024 solo se ha registrado la gestión de cinco (05) casos de mantenimiento correctivo. Durante la vigencia 2024 y como parte de la ejecución del Plan de inversión se realizó también la renovación de equipos de cómputo, renovación que apunta a suplir las necesidades de los colaboradores del canal Telecafé y apoyar los flujos de trabajo de todas las áreas de la entidad. Esta renovación permitirá disminuir el número de casos de mantenimiento correctivos y mejorar los indicadores de confiabilidad y operatividad de las flotas de cómputo, también se constituye como la materialización de la innovación tecnológica de la entidad, jugando un papel importante en la mejora de la agilidad, competitividad, la seguridad y la eficiencia de los procesos empresariales. Según un estudio realizado por el Instituto de Investigación Capgemini, "La adopción de nuevas tecnologías, como la inteligencia artificial y el análisis de datos, puede aumentar la productividad en un 43.49% y reducir los costos operativos en un 1.73%". La renovación de equipos de cómputo no solo permite aprovechar estas tecnologías emergentes, sino que también facilita la integración de sistemas y la automatización de tareas, lo que conduce a una mayor eficiencia y competitividad en el mercado.
</t>
      </text>
    </comment>
    <comment ref="P73" authorId="10" shapeId="0" xr:uid="{4BA86915-4E32-40DE-BBFC-4001FDD182F7}">
      <text>
        <t>[Comentario encadenado]
Su versión de Excel le permite leer este comentario encadenado; sin embargo, las ediciones que se apliquen se quitarán si el archivo se abre en una versión más reciente de Excel. Más información: https://go.microsoft.com/fwlink/?linkid=870924
Comentario:
    Se están ejecutando lasa auditorías acorde con lo programado</t>
      </text>
    </comment>
    <comment ref="P74" authorId="11" shapeId="0" xr:uid="{1B012D3F-50BB-4128-A272-9A084024DD33}">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Se realizó campaña de autocontrol
</t>
      </text>
    </comment>
    <comment ref="P75" authorId="12" shapeId="0" xr:uid="{6EAA9D35-1B3D-440A-85D1-931016D05FEF}">
      <text>
        <t>[Comentario encadenado]
Su versión de Excel le permite leer este comentario encadenado; sin embargo, las ediciones que se apliquen se quitarán si el archivo se abre en una versión más reciente de Excel. Más información: https://go.microsoft.com/fwlink/?linkid=870924
Comentario:
    Se realiza seguimiento en el mes de mayo, correspondiente al primer cuatrimestre de la vigencia</t>
      </text>
    </comment>
    <comment ref="P76" authorId="13" shapeId="0" xr:uid="{E5889410-CDB6-4616-A1F0-DC1A17A714CD}">
      <text>
        <t>[Comentario encadenado]
Su versión de Excel le permite leer este comentario encadenado; sin embargo, las ediciones que se apliquen se quitarán si el archivo se abre en una versión más reciente de Excel. Más información: https://go.microsoft.com/fwlink/?linkid=870924
Comentario:
    En el mes de agosto se presenta ante la gerencia, el resultado del seguimiento con corte al primer semestre de la vigencia de los planes de mejoramiento</t>
      </text>
    </comment>
    <comment ref="P77" authorId="14" shapeId="0" xr:uid="{E59C305C-A2C9-4168-B377-AC80FCFB4457}">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La calificación obtenida disminuyó significativamente frente a la vigencia anterior. En esta medición se tiene en cuenta: Ambiente propicio para el ejercicio de control, evaluación estratégica de riesgo, actividades de control efectiva, actividades de monitoreo sistemáticas y orientadas a la mejora e información y comunicación relevante y oportuna para el control. </t>
      </text>
    </comment>
    <comment ref="P78" authorId="15" shapeId="0" xr:uid="{670D3CDD-7277-456D-AA4C-802330423CB3}">
      <text>
        <t>[Comentario encadenado]
Su versión de Excel le permite leer este comentario encadenado; sin embargo, las ediciones que se apliquen se quitarán si el archivo se abre en una versión más reciente de Excel. Más información: https://go.microsoft.com/fwlink/?linkid=870924
Comentario:
    El día 23 de mayo de 2024 se suscribió Órden de Servicio No, 875 con el contratista Alejandro Franco Castaño, cuyo objeto es "Prestar servicios para la configuración de la cuenta de la entidad y capacitación de la plataforma SECOP II", en cuyo alcance del objeto se encuentra la actividad "Capacitación a los nuevos usuarios de forma presencial, se deja en consideración de la entidad realizar un primer encuentro para la entrega de nuevos usuarios y socialización de los mismos y adiestramiento de los nuevos funcionarios en el manejo de la plataforma y carguen la información en los procesos de los cuales son supervisores las tres sesiones restantes, serán concertadas de acuerdo a la disponibilidad de las partes.</t>
      </text>
    </comment>
    <comment ref="P79" authorId="16" shapeId="0" xr:uid="{CFEE3190-4E19-49DF-A141-9BBE947F3DE4}">
      <text>
        <t>[Comentario encadenado]
Su versión de Excel le permite leer este comentario encadenado; sin embargo, las ediciones que se apliquen se quitarán si el archivo se abre en una versión más reciente de Excel. Más información: https://go.microsoft.com/fwlink/?linkid=870924
Comentario:
    El Normograma de la entidad se actualizó por primera vez en la vigencia 2024 en el mes de junio y se publicó a través de la página web de TELECAFÉ LTDA. y se socializó a los funcionarios a través de correo electrónico</t>
      </text>
    </comment>
    <comment ref="P80" authorId="17" shapeId="0" xr:uid="{9E6B48BC-5958-44F3-91B8-FBD1E1577536}">
      <text>
        <t>[Comentario encadenado]
Su versión de Excel le permite leer este comentario encadenado; sin embargo, las ediciones que se apliquen se quitarán si el archivo se abre en una versión más reciente de Excel. Más información: https://go.microsoft.com/fwlink/?linkid=870924
Comentario:
    Se contestaron la totalidad de PQRS y derechos de petición recepcionados durante el primer semestre del año 2024. En el primer trimestre de 2024 se radicaron 102 peticiones y en el segundo trimestre 79 peticiones. En lo posible se trata de contestar en un tiempo inferior a 10 días hábiles, independientemente del tipo de requerimiento, aclarando que las peticiones emanadas por parte de los Entes de Control y autoridades judiciales, se contestan en tiempo inferior de conformidad con el plazo otorgado por la entidad en particular.</t>
      </text>
    </comment>
    <comment ref="P81" authorId="18" shapeId="0" xr:uid="{8117D782-A56C-4462-B978-B3093E7E0EE3}">
      <text>
        <t>[Comentario encadenado]
Su versión de Excel le permite leer este comentario encadenado; sin embargo, las ediciones que se apliquen se quitarán si el archivo se abre en una versión más reciente de Excel. Más información: https://go.microsoft.com/fwlink/?linkid=870924
Comentario:
    El abogado ha iniciado los procesos de cobro prejurídico con la totalidad de los clientes reportados por parte del Área Financiera, no materializando hasta el momento necesidad de iniciar ejecutivos, toda vez que la cartera se ha venido recaudando conforme a la etapa previa a inicio de ejecutivo. En el momento que se estime la necesidad de iniciar los procesos litigiosos respectivos ante juzgado, este se hará con aquellos que cumplan con las condiciones de documentación pertinentes para radicación de los ejecutivos correspondientes, tendientes a recuperación de cartera morosa. El Área Financiera reportó 28 clientes morosos y con la totalidad de ellos se ha agotado proceso de cobro prejurídico por parte del abogado, por cuanto en la etapa que se está agotando previo inicio del ejecutivo, se ha cumplido el 100% de la gestión antes de iniciar proceso jurídico respectivo ante juzgado.
Aunado a lo anterior, se adelanta por parte del abogado, cobros en el marco de la Ley 14 de 1991, práctica que no se tenía en la entidad y que ha dejado a 30 de junio de 2024, un recaudo por un valor de $133.881.386</t>
      </text>
    </comment>
    <comment ref="P82" authorId="19" shapeId="0" xr:uid="{19D1B736-3253-473F-9DCA-84104AF9157B}">
      <text>
        <t>[Comentario encadenado]
Su versión de Excel le permite leer este comentario encadenado; sin embargo, las ediciones que se apliquen se quitarán si el archivo se abre en una versión más reciente de Excel. Más información: https://go.microsoft.com/fwlink/?linkid=870924
Comentario:
    Cien por ciento (100%) de documentos y procesos publicados en la plataforma SECOP II en el primer trimestre de 2024, de conformidad con lo estipulado en el Manual Interno de Contratación de la Entidad.  En el segundo trimestre del año 2024 se realizaron las publicaciones en la plataforma SECOP II de la totalidad de los contratos superiores a 30 SMMLV tal como se estipula en el Manual Interno de Contratación y además se inició con la buena práctica de dar publicidad a documentación que no se tiene estipulada en el Manual Interno de Contratación, como por ejemplo CDPs (tanto de procesos adelantados a través de invitación pública, como invitación privada), publicidad de estudios previos e invitaciones de procesos por modalidad privada, publicidad de actas de inicio, pólizas, resolución de aprobación de pólizas y actas derivadas de contratación a través de modalidad por invitación pública. Adicional a lo anteriormente descrito se suscribió Orden de Servicio No. 875 con el contratista Alejandro Franco Castaño, cuyo objeto es "Prestar servicios para la configuración de la cuenta de la entidad y capacitación de la plataforma SECOP II", donde se le asignó usuario de plataforma a los funcionarios que fungen como supervisores para inicio de cargue de informes derivados de la ejecución propia de cada contrato.</t>
      </text>
    </comment>
    <comment ref="P83" authorId="20" shapeId="0" xr:uid="{494B02AC-E5A0-4B3D-953F-95678ACD58D0}">
      <text>
        <t>[Comentario encadenado]
Su versión de Excel le permite leer este comentario encadenado; sin embargo, las ediciones que se apliquen se quitarán si el archivo se abre en una versión más reciente de Excel. Más información: https://go.microsoft.com/fwlink/?linkid=870924
Comentario:
    Dado los cambios de administración, las actividades programadas no se han ejecutado dentro de los tiempos establecidos; sin embargo, se espera cumplir con las tareas propuestas antes de la auditoría interna y externa</t>
      </text>
    </comment>
    <comment ref="P86" authorId="21" shapeId="0" xr:uid="{EF976930-5809-4981-831B-0AEF2F46AC7E}">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Se realiza análisis y revisión a la política de administración de riesgos, de acuerdo con la normatividad y las necesidades actuales del Canal
</t>
      </text>
    </comment>
    <comment ref="P87" authorId="22" shapeId="0" xr:uid="{6D2F129B-F129-4576-84EA-B1B8428947F2}">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Se realiza análisis y revisión a los riesgos de corrupción de la entidad, de acuerdo con la normatividad y las necesidades actuales del Canal
</t>
      </text>
    </comment>
    <comment ref="P88" authorId="23" shapeId="0" xr:uid="{2A7899F8-45DC-491E-ABE9-AC7BD26F765A}">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Se realiza análisis y revisión a los riesgos institucionales de la entidad, de acuerdo con la normatividad y las necesidades actuales del Canal
</t>
      </text>
    </comment>
    <comment ref="P89" authorId="24" shapeId="0" xr:uid="{51831CA0-94AB-4D45-80AB-2E1F97A54F90}">
      <text>
        <t>[Comentario encadenado]
Su versión de Excel le permite leer este comentario encadenado; sin embargo, las ediciones que se apliquen se quitarán si el archivo se abre en una versión más reciente de Excel. Más información: https://go.microsoft.com/fwlink/?linkid=870924
Comentario:
    Se actualizó el Manual de Comunicaciones - DIR-PRO-04 en el mes de julio, quedando en versión 4, teniendo en cuenta las nuevas políticas de comunicaciones dadas en esta administración</t>
      </text>
    </comment>
    <comment ref="P90" authorId="25" shapeId="0" xr:uid="{0ADA6B28-02C6-4ACF-976A-D392E8460DBC}">
      <text>
        <t>[Comentario encadenado]
Su versión de Excel le permite leer este comentario encadenado; sin embargo, las ediciones que se apliquen se quitarán si el archivo se abre en una versión más reciente de Excel. Más información: https://go.microsoft.com/fwlink/?linkid=870924
Comentario:
    Se muestran los avances del PECO, cumpliendo con lo programado, tanto interno como externo</t>
      </text>
    </comment>
    <comment ref="P91" authorId="26" shapeId="0" xr:uid="{9488A1C8-882E-4E1A-8365-78331D363EF5}">
      <text>
        <t>[Comentario encadenado]
Su versión de Excel le permite leer este comentario encadenado; sin embargo, las ediciones que se apliquen se quitarán si el archivo se abre en una versión más reciente de Excel. Más información: https://go.microsoft.com/fwlink/?linkid=870924
Comentario:
    A pesar de que es un buen resultado, aún hay un 9% del personal que considera que la comunicación interna es regular, se sigue trabajando en las acciones propuestas. Cabe aclarar que esta evaluación es anual y este resultado corresponde a la vigencia 2023</t>
      </text>
    </comment>
  </commentList>
</comments>
</file>

<file path=xl/sharedStrings.xml><?xml version="1.0" encoding="utf-8"?>
<sst xmlns="http://schemas.openxmlformats.org/spreadsheetml/2006/main" count="1238" uniqueCount="507">
  <si>
    <t>Telecafé Ltda.</t>
  </si>
  <si>
    <t>SISTEMA DE GESTIÓN DE CALIDAD</t>
  </si>
  <si>
    <t>Plan de acción 2024 - 2027</t>
  </si>
  <si>
    <t>LÍNEA ESTRATÉGICA</t>
  </si>
  <si>
    <t>PROCESO</t>
  </si>
  <si>
    <t>MACRO PROCESO</t>
  </si>
  <si>
    <t>OBJETIVO ESTRATÉGICO</t>
  </si>
  <si>
    <t>ESTRATEGIA</t>
  </si>
  <si>
    <t>PLAN DE ACCIÓN</t>
  </si>
  <si>
    <t>INDICADOR</t>
  </si>
  <si>
    <t>FÓRMULA</t>
  </si>
  <si>
    <t>UNIDAD DE MEDIDA</t>
  </si>
  <si>
    <t>PERIODICIDAD</t>
  </si>
  <si>
    <t>FUENTE</t>
  </si>
  <si>
    <t>TIPO DE INDICADOR</t>
  </si>
  <si>
    <t>TENDENCIA</t>
  </si>
  <si>
    <t>LÍNEA BASE</t>
  </si>
  <si>
    <t>META 2024</t>
  </si>
  <si>
    <t>Resultados primer semestre</t>
  </si>
  <si>
    <t>RIESGOS Y LIMITACIONES DEL INDICADOR</t>
  </si>
  <si>
    <t>RESPONSABLE</t>
  </si>
  <si>
    <t>COMPONENTE DE CALIDAD</t>
  </si>
  <si>
    <t>MIPG - MODELO INTEGRADO DE PLANEACIÓN Y GESTIÓN</t>
  </si>
  <si>
    <t>DIMENSIÓN ASOCIADA</t>
  </si>
  <si>
    <t>POLÍTICAS</t>
  </si>
  <si>
    <t>Ene</t>
  </si>
  <si>
    <t>Feb</t>
  </si>
  <si>
    <t>Mar</t>
  </si>
  <si>
    <t>Abr</t>
  </si>
  <si>
    <t>May</t>
  </si>
  <si>
    <t>Jun</t>
  </si>
  <si>
    <t xml:space="preserve">1. TELECAFÉ es equilibrio financiero </t>
  </si>
  <si>
    <t>GESTIÓN DE RECURSOS
GR</t>
  </si>
  <si>
    <t>APOYO</t>
  </si>
  <si>
    <t>1.1.  Equilibrar las finanzas del Canal, a través de la gestión, administración y control eficiente de los recursos financieros de la entidad</t>
  </si>
  <si>
    <r>
      <rPr>
        <b/>
        <sz val="9"/>
        <color theme="1"/>
        <rFont val="Aptos Narrow"/>
        <family val="2"/>
      </rPr>
      <t>1.1.1. TELECAFÉ expresa equilibrio financiero:</t>
    </r>
    <r>
      <rPr>
        <sz val="9"/>
        <color theme="1"/>
        <rFont val="Aptos Narrow"/>
        <family val="2"/>
      </rPr>
      <t xml:space="preserve">
</t>
    </r>
    <r>
      <rPr>
        <i/>
        <sz val="9"/>
        <color theme="1"/>
        <rFont val="Aptos Narrow"/>
        <family val="2"/>
      </rPr>
      <t xml:space="preserve">Centrar los esfuerzos financieros para generar equilibrio y crecimiento económico del Canal, administrando eficientemente los recursos financieros para garantizar el normal funcionamiento de la entidad, logrando una continuidad en las actividades misionales de TELECAFÉ  </t>
    </r>
  </si>
  <si>
    <t>Seguimiento al presupuesto de la Entidad, ejecutando el recurso presupuestado adecuadamente</t>
  </si>
  <si>
    <t>Ejecución de ingresos</t>
  </si>
  <si>
    <t>Ejecución/Ingresos aprobados</t>
  </si>
  <si>
    <t>%</t>
  </si>
  <si>
    <t>Mensual</t>
  </si>
  <si>
    <t>Presupuesto</t>
  </si>
  <si>
    <t>Eficacia</t>
  </si>
  <si>
    <t>Positiva</t>
  </si>
  <si>
    <t>1. Ejecutar el presupuesto de ingresos en un porcentaje menor al porcentaje del presupuesto de gastos adquiridos.
2. Ejecutar porcentajes inferiores por la línea de ingresos corrientes  que permitan asumir los gastos con esta fuente de recurso.</t>
  </si>
  <si>
    <t>Coordinador Administrativo y Financiero</t>
  </si>
  <si>
    <t>Educar, entretener e informar a través de la producción, programación, emisión, transmisión y comercialización de contenidos que identifiquen la identidad regional</t>
  </si>
  <si>
    <t>3. Gestión con valores para resultados. (de la ventanilla hacia adentro)
4. Evaluación para resultados</t>
  </si>
  <si>
    <t>Ejecución de gastos</t>
  </si>
  <si>
    <t>Ejecución/Gastos aprobados</t>
  </si>
  <si>
    <t>1. Ejecutar  presupuesto de gastos de la entidad, superior al presupuesto de ingresos.</t>
  </si>
  <si>
    <t>Garantizar la autosostenibilidad y seguridad financiera</t>
  </si>
  <si>
    <t>Recaudo por venta de servicios</t>
  </si>
  <si>
    <t>Total presupuestado por venta de servicios /Valor recaudado por venta de servicios</t>
  </si>
  <si>
    <t>Semestral (acumulable)</t>
  </si>
  <si>
    <t>Soportes contables</t>
  </si>
  <si>
    <t>Eficiencia</t>
  </si>
  <si>
    <t>1. Errores en las proyecciones del presupuesto de ventas
2. Desviación de clientes a otros tipos de plataformas para su inversión 
3. Cambios en las prioridades presupuestales de los clientes.
4. Orden de austeridad en el gasto de los clientes.
5. Restricciones de Ley, por las garantías en los procesos electorales.</t>
  </si>
  <si>
    <t>Rotación de Cartera</t>
  </si>
  <si>
    <t>360/(Ventas acumuladas/promedio cartera año corrido)</t>
  </si>
  <si>
    <t>Días</t>
  </si>
  <si>
    <t xml:space="preserve">Semestral  </t>
  </si>
  <si>
    <t>Negativa</t>
  </si>
  <si>
    <t>90 días</t>
  </si>
  <si>
    <t>1. Que el cliente no cuente con la liquidez para el pago oportuno de la obligación.
2. Que no se cuente con una obligación clara, expresa y exigible que respalde el cobro efectivo de la obligación.</t>
  </si>
  <si>
    <t>Gestión de Recursos</t>
  </si>
  <si>
    <t>Índice de liquidez</t>
  </si>
  <si>
    <t>Activo corriente / Pasivo corriente</t>
  </si>
  <si>
    <t>Unidad</t>
  </si>
  <si>
    <t>Anual</t>
  </si>
  <si>
    <t>Contabilidad</t>
  </si>
  <si>
    <t>SLB</t>
  </si>
  <si>
    <t xml:space="preserve">1. Retrazo en el recaudo de la cartera
2. Incumplimiento en el presupuesto de Ventas
3. Destinación incorrecta de los recursos de liquidez </t>
  </si>
  <si>
    <t>2. Direccionamiento Estratégico
4. Evaluación para resultados</t>
  </si>
  <si>
    <t>Obtener EBITDA positivo</t>
  </si>
  <si>
    <t>EBITDA</t>
  </si>
  <si>
    <t>(Utilidad operacional + depreciaciones + amortizaciones y provisiones)/ingresos operacionales</t>
  </si>
  <si>
    <t>1. Errores en la consolidación de la información como depreciaciones, amortizaciones y provisiones</t>
  </si>
  <si>
    <t>Aumentar el nivel de sostenibilidad</t>
  </si>
  <si>
    <t>Autosostenibilidad</t>
  </si>
  <si>
    <t xml:space="preserve">Ingresos propios de telecomunicaciones /
Total Ingresos de television + subvenciones </t>
  </si>
  <si>
    <r>
      <rPr>
        <b/>
        <sz val="9"/>
        <color theme="1"/>
        <rFont val="Aptos Narrow"/>
        <family val="2"/>
      </rPr>
      <t xml:space="preserve">1.1.2. TELECAFÉ expresa diversidad de servicios </t>
    </r>
    <r>
      <rPr>
        <sz val="9"/>
        <color theme="1"/>
        <rFont val="Aptos Narrow"/>
        <family val="2"/>
      </rPr>
      <t xml:space="preserve">
</t>
    </r>
    <r>
      <rPr>
        <i/>
        <sz val="9"/>
        <color theme="1"/>
        <rFont val="Aptos Narrow"/>
        <family val="2"/>
      </rPr>
      <t>Buscar la oportunidad en la gestión de recursos a través de la línea complementaria de negocios que contribuyan con la financiación de los objetivos trazados por nuestra entidad, coadyuvando a la autosostenibilidad de TELECAFÉ</t>
    </r>
  </si>
  <si>
    <t>Aumentar los ingresos percibidos por la gestión de negocios estratégicos (operación logística y central de medios) que permitan conducir a Telecafé al cumplimiento de su misión</t>
  </si>
  <si>
    <t>Ingresos por línea complementaria de negocios</t>
  </si>
  <si>
    <t xml:space="preserve">Total ingresos Línea complementaria de negocios / 
total de Ingresos del Canal </t>
  </si>
  <si>
    <t xml:space="preserve">1. Inexistencia de contratos interadministrativos 
2. Variacion politicas gubernamentales </t>
  </si>
  <si>
    <t>Utilidad real de ingresos por concepto de  negocios (línea complementaria)</t>
  </si>
  <si>
    <t>(Utilidad de los negocios efectuados en la vigencia/Meta de utilidad proyectada para la vigencia por concepto de nuevos negocios (línea complementaria)) * 100%.</t>
  </si>
  <si>
    <t>Semestral</t>
  </si>
  <si>
    <t xml:space="preserve">1. Inexistencia de contratos interadministrativos 
2. Desconocimiento de las negociaciones
3. No contar con claridad con la información de los contratos interadmnistrativos </t>
  </si>
  <si>
    <r>
      <rPr>
        <b/>
        <sz val="9"/>
        <color theme="1"/>
        <rFont val="Aptos Narrow"/>
        <family val="2"/>
      </rPr>
      <t>1.1.3 TELECAFÉ expresa selección de proveedores</t>
    </r>
    <r>
      <rPr>
        <sz val="9"/>
        <color theme="1"/>
        <rFont val="Aptos Narrow"/>
        <family val="2"/>
      </rPr>
      <t xml:space="preserve">
</t>
    </r>
    <r>
      <rPr>
        <i/>
        <sz val="9"/>
        <color theme="1"/>
        <rFont val="Aptos Narrow"/>
        <family val="2"/>
      </rPr>
      <t xml:space="preserve">Evaluar la prestación del servicio, bien o producto de los proveedores del Canal, con el fin de establecer el cumplimiento, la calidad y el grado de satisfacción de TELECAFÉ </t>
    </r>
  </si>
  <si>
    <t>Mejorar el nivel de desempeño de sus proveedores</t>
  </si>
  <si>
    <t>Evaluación de proveedores</t>
  </si>
  <si>
    <t>Promedio de la calificación de proveedores</t>
  </si>
  <si>
    <t>No.</t>
  </si>
  <si>
    <t>Efectividad</t>
  </si>
  <si>
    <t xml:space="preserve">1. Inclumplimiento por parte del proveedor
2. Modificación a los tiempos contractuales por lo que no se pueda realizar la evaluación en la vigencia </t>
  </si>
  <si>
    <t>Evaluación de proveedores OL</t>
  </si>
  <si>
    <t>Promedio de la calificación de proveedores OL</t>
  </si>
  <si>
    <t>COMERCIALIZACIÓN Y MERCADEO 
CM</t>
  </si>
  <si>
    <t>1.2. Generar ingresos que promuevan la sostenibilidad financiera</t>
  </si>
  <si>
    <r>
      <rPr>
        <b/>
        <sz val="9"/>
        <color theme="1"/>
        <rFont val="Aptos Narrow"/>
        <family val="2"/>
      </rPr>
      <t>1.2.1. TELECAFÉ expresa oferta comercial</t>
    </r>
    <r>
      <rPr>
        <sz val="9"/>
        <color theme="1"/>
        <rFont val="Aptos Narrow"/>
        <family val="2"/>
      </rPr>
      <t xml:space="preserve">
</t>
    </r>
    <r>
      <rPr>
        <i/>
        <sz val="9"/>
        <color theme="1"/>
        <rFont val="Aptos Narrow"/>
        <family val="2"/>
      </rPr>
      <t>Fortalecer la calidad de los servicios comerciales ofertados como nuestra fuente de ingresos más significativa, fidelizando nuestros clientes actuales y explorando nuevos mercados, con estrategias que conlleven a aumentar la gestión comercial, incrementando las ventas por concepto de servicios de televisión.</t>
    </r>
  </si>
  <si>
    <t>Incrementar el volumen de  ventas de servicios de televisión</t>
  </si>
  <si>
    <t>Volumen de ventas de servicios de televisión</t>
  </si>
  <si>
    <t>(Total ventas mes año actual - total ventas mes año anterior)/Total ventas mes año anterior</t>
  </si>
  <si>
    <t>Información comercial</t>
  </si>
  <si>
    <t>1. Errores en las proyecciones del presupuesto de ventas
2. Desviación de clientes a otros tipos de plataformas para su inversión 
3. Cambios en las prioridades presupuestales de los clientes.
4. Orden de austeridad en el gasto de los clientes.
5. Restricciones de Ley, por las garantías en los procesos electorales.
6. Negociaciones especiales desde la alta dirección que no generan cobro</t>
  </si>
  <si>
    <t>Comercial y Mercadeo</t>
  </si>
  <si>
    <t>Comercialización de contenidos que representan la identidad regional y que garanticen la satisfacción del cliente y el mejoramiento continuo</t>
  </si>
  <si>
    <t>3. Gestión con valores para resultados. (de la ventanilla hacia adentro)</t>
  </si>
  <si>
    <t>Cumplir con el presupuesto de ventas de servicios de televisión</t>
  </si>
  <si>
    <t>Presupuesto de ventas de servicios de televisión</t>
  </si>
  <si>
    <t>Total Ventas/Ventas presupuestadas</t>
  </si>
  <si>
    <t>Semestral 
100% al finalizar el año (50% semestral)</t>
  </si>
  <si>
    <t>4. Evaluación para resultados</t>
  </si>
  <si>
    <r>
      <rPr>
        <b/>
        <sz val="9"/>
        <color theme="1"/>
        <rFont val="Aptos Narrow"/>
        <family val="2"/>
      </rPr>
      <t>1.2.2. TELECAFÉ expresa recordación</t>
    </r>
    <r>
      <rPr>
        <sz val="9"/>
        <color theme="1"/>
        <rFont val="Aptos Narrow"/>
        <family val="2"/>
      </rPr>
      <t xml:space="preserve">
</t>
    </r>
    <r>
      <rPr>
        <i/>
        <sz val="9"/>
        <color theme="1"/>
        <rFont val="Aptos Narrow"/>
        <family val="2"/>
      </rPr>
      <t>Realizar activación de nuestra marca TELECAFÉ, buscando ser la primera opción televisiva del Eje Cafetero para comercializar, recorrer el territorio para lograr alianzas y hacer presencia en diferentes eventos que visibilicen nuestra marca, mostremos lo que hacemos y nos reconozcan a nivel nacional.</t>
    </r>
  </si>
  <si>
    <t xml:space="preserve">Ofrecer los productos y servicios de Telecafé  a clientes públicos y privados a través de diversas estrategias de mercadeo, para generar alianzas para promoción conjunta de eventos, actividades representativas de ciudad, entre otras, con el fin de posicionar al canal </t>
  </si>
  <si>
    <t>Alianzas Comerciales</t>
  </si>
  <si>
    <t>Total de alianzas comerciales / presupuesto de alianzas comerciales</t>
  </si>
  <si>
    <t xml:space="preserve">Eficacia </t>
  </si>
  <si>
    <t>1. Incumplimiento en los compromisos y obligaciones con los demás medios. 
2. Modificaciones en la vigencia de los contratos.
3. Cambio de planes de comunicación
4. Restricciones de Ley, por las garantías en los procesos electorales
5. Limitaciones en el Presupuesto asignado por Telecafé para mercadeo</t>
  </si>
  <si>
    <t>Vinculación a Eventos</t>
  </si>
  <si>
    <t>Total vinculaciones a eventos/presupuesto vinculaciones a eventos</t>
  </si>
  <si>
    <t>Información de mercadeo</t>
  </si>
  <si>
    <r>
      <rPr>
        <b/>
        <sz val="9"/>
        <color theme="1"/>
        <rFont val="Aptos Narrow"/>
        <family val="2"/>
      </rPr>
      <t>1.2.3. TELECAFÉ expresa satisfacción del cliente</t>
    </r>
    <r>
      <rPr>
        <sz val="9"/>
        <color theme="1"/>
        <rFont val="Aptos Narrow"/>
        <family val="2"/>
      </rPr>
      <t xml:space="preserve">
</t>
    </r>
    <r>
      <rPr>
        <i/>
        <sz val="9"/>
        <color theme="1"/>
        <rFont val="Aptos Narrow"/>
        <family val="2"/>
      </rPr>
      <t>Evaluar y medir los servicios prestados por TELLECAFÉ en busca de la mejora continua, a través de una encuesta para nuestros clientes activos que permita determinar la satisfacción del cliente</t>
    </r>
  </si>
  <si>
    <t>Evaluar la prestaciónn de  los servicios por  parte de Telecafé</t>
  </si>
  <si>
    <t>Satisfacción del Cliente</t>
  </si>
  <si>
    <t>Promedio de los resultados de la encuesta de satisfacción del cliente externo</t>
  </si>
  <si>
    <t>1. Falta de disposición de los clientes para contestar la encuesta</t>
  </si>
  <si>
    <t xml:space="preserve">2. TELECAFÉ es Identidad Regional </t>
  </si>
  <si>
    <t>PRODUCCIÓN Y PROGRAMACIÓN 
PD - PG</t>
  </si>
  <si>
    <t>MISIONAL</t>
  </si>
  <si>
    <t>2.1. Producir y realizar contenidos audiovisuales de calidad y multiplataforma</t>
  </si>
  <si>
    <r>
      <rPr>
        <b/>
        <sz val="9"/>
        <color theme="1"/>
        <rFont val="Aptos Narrow"/>
        <family val="2"/>
      </rPr>
      <t>2.1.1. TELECAFÉ expresa la idiosincrasia de la Región</t>
    </r>
    <r>
      <rPr>
        <sz val="9"/>
        <color theme="1"/>
        <rFont val="Aptos Narrow"/>
        <family val="2"/>
      </rPr>
      <t xml:space="preserve">
</t>
    </r>
    <r>
      <rPr>
        <i/>
        <sz val="9"/>
        <color theme="1"/>
        <rFont val="Aptos Narrow"/>
        <family val="2"/>
      </rPr>
      <t xml:space="preserve">Fortalecer la producción, transmisión y emisión de contenidos para pantalla y multiplataforma de alta calidad, atractivo, diverso y proyectados 100% a la comercialización y a la obtención diferentes audiencias que permitan consumir el contenido desde nuestra señal principal, señal 2 y desde diferentes medios y/o plataformas (streaming – redes sociales).
</t>
    </r>
  </si>
  <si>
    <t xml:space="preserve">Promover la producción de programas regionales para la pantalla tradicional, fortaleciendo la contribución social de Telecafé con una programación y contenidos  de alta calidad que aporten a la educación y la integración del Eje Cafetero </t>
  </si>
  <si>
    <t>Programación Regional</t>
  </si>
  <si>
    <t>Número de programas regionales/ Número total de programas de la parrilla</t>
  </si>
  <si>
    <t>Parrilla de programación</t>
  </si>
  <si>
    <t>1. Poca iniciativa de los productores de la región para producir contenidos audiovisuales
2. Falta de recursos económicos para la producción de contenidos</t>
  </si>
  <si>
    <t>Producción y Programación</t>
  </si>
  <si>
    <t xml:space="preserve">Fortalecer la contribución social de Telecafé con una programación y contenidos  de alta calidad que aporten a la educación y la integración del Eje Cafetero </t>
  </si>
  <si>
    <t>Producciones propias</t>
  </si>
  <si>
    <t>Número de programas producidos por el canal/total de programas</t>
  </si>
  <si>
    <t>1. Bajo presupuesto para la producción de programas en la región</t>
  </si>
  <si>
    <t>Diversificar la parrilla de programación con contenidos de interés general, educación y entretenimiento de carácter nacional e internacional</t>
  </si>
  <si>
    <t>Producciones nacionales y extranjeras</t>
  </si>
  <si>
    <t>Número de programas nacionales y extranjeros/ Número total de programas de la parrilla</t>
  </si>
  <si>
    <t>1. Bajo presupuesto para la adquisición de producciones nacionales y extranjeras</t>
  </si>
  <si>
    <t>Descentralizar la realización de contenidos dentro de la región y fuera de sus sedes principales, buscando escenarios diferentes para la realización de los programas para lograr reconocimiento y posicionamiento de Telecafé como prestador de servicios audiovisuales</t>
  </si>
  <si>
    <t>Descentralización de la programación</t>
  </si>
  <si>
    <t>No. de transmisiones especiales fuera de las ciudades capitales</t>
  </si>
  <si>
    <t>PGT</t>
  </si>
  <si>
    <t>1. Poca demanda de servicios de producción.
2. Altos costos de producción y baja utilidad para Telecafé.
3. Posible cambio de objetivos estratégicos de contenido de Telecafé
4. Inexistencia del recursos humano. técnico y recursos presupuestales  necesarios para el diseño y desarrollo de los eventos o transmisiones especiales
5. Situaciones de tipo estructural, presupuestal o legal extraordinarios que eviten la realización de este tipo de contenidos.</t>
  </si>
  <si>
    <t>Evaluar de manera períodica la calidad de los contenidos de todos los programas que hacen parte de la parrilla de programación</t>
  </si>
  <si>
    <t>Evaluación de programación</t>
  </si>
  <si>
    <t>Promedio del resultado de la evaluación de programas</t>
  </si>
  <si>
    <t>Evaluación de programas</t>
  </si>
  <si>
    <t xml:space="preserve">1. Incumplimiento en las actividades propuestas para la evaluación de los contenidos.
2. Pérdida de información </t>
  </si>
  <si>
    <r>
      <rPr>
        <b/>
        <sz val="9"/>
        <color theme="1"/>
        <rFont val="Aptos Narrow"/>
        <family val="2"/>
      </rPr>
      <t xml:space="preserve">2.1.2. TELECAFÉ expresa el fortalecimiento del sector audiovisual regional
</t>
    </r>
    <r>
      <rPr>
        <i/>
        <sz val="9"/>
        <color theme="1"/>
        <rFont val="Aptos Narrow"/>
        <family val="2"/>
      </rPr>
      <t>Aportar a la economía de la región mediante la tercerización de producciones audiovisuales que fortalezcan el sector audiovisual regional apoyando a generadores de productos y contenidos que contribuyan al fortalecimiento de la parrilla de TELECAFÉ</t>
    </r>
  </si>
  <si>
    <t>Convocar a los productores independientes para fortalecer la industria de la televisión regional</t>
  </si>
  <si>
    <t>Convocatorias Industria Audiovisual Regional</t>
  </si>
  <si>
    <t>Recursos asignados por MINTIC  para la línea de contenidos y programación/ Recursos destinados a convocatorias*100%</t>
  </si>
  <si>
    <t>Plan de inversión</t>
  </si>
  <si>
    <t>1. Ejecución incompleta del plan de inversión aprobado por MINTIC.
2. Incumplimiento a las disposiciones reglamentadas por el MINTIC</t>
  </si>
  <si>
    <r>
      <rPr>
        <b/>
        <sz val="9"/>
        <color theme="1"/>
        <rFont val="Aptos Narrow"/>
        <family val="2"/>
      </rPr>
      <t>2.1.3. TELECAFÉ expresa patrimonio audiovisual</t>
    </r>
    <r>
      <rPr>
        <sz val="9"/>
        <color theme="1"/>
        <rFont val="Aptos Narrow"/>
        <family val="2"/>
      </rPr>
      <t xml:space="preserve">
</t>
    </r>
    <r>
      <rPr>
        <i/>
        <sz val="9"/>
        <color theme="1"/>
        <rFont val="Aptos Narrow"/>
        <family val="2"/>
      </rPr>
      <t>La preservación, conservación y digitalización del archivo audiovisual de TELECAFÉ es fundamental para ello se centrarán esfuerzos humanos y tecnológicos para la migración total de los contenidos audiovisuales de nuestro canal regional, rescatando la memoria audiovisual del Eje Cafetero.</t>
    </r>
  </si>
  <si>
    <t xml:space="preserve">Ejecutar el plan de migración para conservación y digitalización del archivo audiovisual de Telecafé </t>
  </si>
  <si>
    <t>Archivo digitalizado</t>
  </si>
  <si>
    <t>Número de Horas de archivo digitalizado/ sobre número de horas archivo histórico</t>
  </si>
  <si>
    <t>Informes archivo digital</t>
  </si>
  <si>
    <t>1. Falte de recursos para la ejecución de la conservación y digitalización del archivo de Telecafé.
2. Daños en el software o en la sistematización de archivos LTO que no permitan dar continuidad a la digitalización del archivo del Canal.
3. Pérdida y/o deterioro del patrimonio audiovisual del canal.</t>
  </si>
  <si>
    <t>Archivo Audiovisual</t>
  </si>
  <si>
    <r>
      <rPr>
        <b/>
        <sz val="9"/>
        <color theme="1"/>
        <rFont val="Aptos Narrow"/>
        <family val="2"/>
      </rPr>
      <t>2.1.4. TELECAFÉ expresa audiencia</t>
    </r>
    <r>
      <rPr>
        <sz val="9"/>
        <color theme="1"/>
        <rFont val="Aptos Narrow"/>
        <family val="2"/>
      </rPr>
      <t xml:space="preserve">
</t>
    </r>
    <r>
      <rPr>
        <i/>
        <sz val="9"/>
        <color theme="1"/>
        <rFont val="Aptos Narrow"/>
        <family val="2"/>
      </rPr>
      <t>Contar con rating periódico que permitan medir el impacto que nuestras diferentes franjas tienen en la audiencia y tomar decisiones para la mejora continua de la programación del Canal; igualmente, como insumo para la comercialización de nuestros espacios en la parrilla de prorgamación</t>
    </r>
  </si>
  <si>
    <t>Medir el comportamiento de los programas de Telecafé a través del análisis periódico de la medición de rating suministrado por IBOPE</t>
  </si>
  <si>
    <t>Rating</t>
  </si>
  <si>
    <t>Informe de Rating arrojado por IBOPE</t>
  </si>
  <si>
    <t>IBOPE</t>
  </si>
  <si>
    <t>1. Reducción del nivel de teleaudiencia de la programación del Canal, medido a través del rating.
2. Perdida de la información, ausencia de herramientas para la medición, ausencia del talento formado que procesa la información arrojada por las herramientas.</t>
  </si>
  <si>
    <t>3. Gestión con valores para resultados. (de la ventanilla hacia afuera)</t>
  </si>
  <si>
    <t xml:space="preserve">3. TELECAFÉ es Ecosistema Digital </t>
  </si>
  <si>
    <t xml:space="preserve">3.1. Contar con una estrategia social media que permita generar incremento significativo en la interacción con usuarios y seguidores </t>
  </si>
  <si>
    <r>
      <rPr>
        <b/>
        <sz val="9"/>
        <color theme="1"/>
        <rFont val="Aptos Narrow"/>
        <family val="2"/>
      </rPr>
      <t xml:space="preserve"> 3.1.1. TELECAFÉ expresa diversificación de contenidos</t>
    </r>
    <r>
      <rPr>
        <sz val="9"/>
        <color theme="1"/>
        <rFont val="Aptos Narrow"/>
        <family val="2"/>
      </rPr>
      <t xml:space="preserve">
</t>
    </r>
    <r>
      <rPr>
        <i/>
        <sz val="9"/>
        <color theme="1"/>
        <rFont val="Aptos Narrow"/>
        <family val="2"/>
      </rPr>
      <t xml:space="preserve">Generar contenidos transmedia que impacten positivamente nuestras redes sociales y página web, a través de una estrategia y una cultura digital generando contenidos propios de las plataformas digitales aunados a estrategias comerciales para crecimiento tanto de seguidores como económico </t>
    </r>
  </si>
  <si>
    <t>Crear y publicar contenidos establecidos  en la parilla de programación para aumentar el alcance orgánico en las redes sociales</t>
  </si>
  <si>
    <t>Alcande orgánico Contenidos multiplataforma</t>
  </si>
  <si>
    <t>Alcance Orgánico (%) = (Impresiones Orgánicas / Total de Seguidores) * 100</t>
  </si>
  <si>
    <t>Informe de redes sociales</t>
  </si>
  <si>
    <t>1. Reducción del número de usuarios que interactúan con las redes sociales del Canal Telecafé.
2. Falta de recursos para inversión en pauta publicitaria en redes sociales.
3.  Pérdida de la información, ausencia de herramientas para la medición, ausencia del talento formado que procesa la información arrojada por las herramientas.</t>
  </si>
  <si>
    <t>Área Digital</t>
  </si>
  <si>
    <t>Educar, entretener e informar a través de la producción, programación, emisión, transmisión y comercialización de contenidos que identifiquen las traiciones e indentidades del Eje Cafetero ante el mundo.</t>
  </si>
  <si>
    <r>
      <rPr>
        <b/>
        <sz val="9"/>
        <color theme="1"/>
        <rFont val="Aptos Narrow"/>
        <family val="2"/>
      </rPr>
      <t>3.1.2. TELECAFÉ expresa interacción</t>
    </r>
    <r>
      <rPr>
        <sz val="9"/>
        <color theme="1"/>
        <rFont val="Aptos Narrow"/>
        <family val="2"/>
      </rPr>
      <t xml:space="preserve">
Fortalecer los contenidos a través de una estrategia transmedia que logre incrementar la interacción y las cifras de los seguidores de nuestra comunidad digital, haciendo uso eficiente de las herramientas tecnológicas y digitales  </t>
    </r>
  </si>
  <si>
    <t>Generar y publicar noticias diarias de carácter local, nacional e internacional con una diferencia de horario de mínimo 1 hora para garantizar el alcance.</t>
  </si>
  <si>
    <t>Engagament (Nivel de interacción de una marca con sus seguidores)</t>
  </si>
  <si>
    <t>Tasa de Interacción = Total de Interacciones (comentarios, me gusta, compartidos) x100 / Número de Noticias Publicadas</t>
  </si>
  <si>
    <t>&gt;3%</t>
  </si>
  <si>
    <t>Desarrollar contenido audiovisual humanizando la marca Telecafé, involucrando a los colaboradores mediante contenido ligero para lograr más interacción</t>
  </si>
  <si>
    <t>Videos para redes</t>
  </si>
  <si>
    <t>Videos creados = Total de videos publicados por mes</t>
  </si>
  <si>
    <t>Semanal</t>
  </si>
  <si>
    <t>Desarrollar contenido audiovisual donde se resalte la cultura y tradición del Eje Cafetero.</t>
  </si>
  <si>
    <t xml:space="preserve">Alcance en facebook </t>
  </si>
  <si>
    <t>Alcance de personas en Facebook</t>
  </si>
  <si>
    <t>Alcance en Instagram</t>
  </si>
  <si>
    <t>Alcance de personas en Instagram</t>
  </si>
  <si>
    <t>Crear nuevas secciones por medio de la narrativa audiovisual con el fin de conseguir nuevos seguidores en la red social de Instagram</t>
  </si>
  <si>
    <t>Seguidores</t>
  </si>
  <si>
    <t>Tasa de Crecimiento de Seguidores: Tasa de Crecimiento (%) = [(Nuevos Seguidores / Seguidores Iniciales) * 100]</t>
  </si>
  <si>
    <t>Crear "Tik Toks" en tendencia para aumentar el alcance de la cuenta</t>
  </si>
  <si>
    <t>Alcance en Tik Tok</t>
  </si>
  <si>
    <t>Alcance de personas en Tik Tok</t>
  </si>
  <si>
    <t>Generar y publicar en página web noticias diarias de carácter local, nacional e internacional con una diferencia de horario de mínimo 1 hora para garantizar el alcance</t>
  </si>
  <si>
    <t>Publicaciones en página web</t>
  </si>
  <si>
    <t>Alcance de personas en página web (noticias)</t>
  </si>
  <si>
    <t>4. TELECAFÉ es Modernización Tecnológica</t>
  </si>
  <si>
    <t>TECNOLOGÍA E INNOVACIÓN TEI</t>
  </si>
  <si>
    <t>4.1.Renovar y ampliar la capacidad operativa del canal a nivel de producción, emisión, transmisión y ecosistema digital, fortaleciendo la capacidad instalada y los procesos técnicos y tecnológicos de TELECAFÉ</t>
  </si>
  <si>
    <r>
      <rPr>
        <b/>
        <sz val="9"/>
        <color theme="1"/>
        <rFont val="Aptos Narrow"/>
        <family val="2"/>
      </rPr>
      <t>4.1.1. TELECAFÉ expresa tecnología</t>
    </r>
    <r>
      <rPr>
        <sz val="9"/>
        <color theme="1"/>
        <rFont val="Aptos Narrow"/>
        <family val="2"/>
      </rPr>
      <t xml:space="preserve">
</t>
    </r>
    <r>
      <rPr>
        <i/>
        <sz val="9"/>
        <color theme="1"/>
        <rFont val="Aptos Narrow"/>
        <family val="2"/>
      </rPr>
      <t>Mejorar la capacidad instalada técnica, operativa y tecnológica tanto para pantalla como para medios digitales.</t>
    </r>
  </si>
  <si>
    <t>Planear anualmente la inversión tecnológica para garantizar el suministro de los recursos tecnológicos y el respectivo soporte técnico que permitan el normal funcionamiento del Canal</t>
  </si>
  <si>
    <t>Plan de inversión tecnológica</t>
  </si>
  <si>
    <t>% de cumplimiento del Plan de Inversión Tecnológica anual</t>
  </si>
  <si>
    <t>Informes del plan de inversión</t>
  </si>
  <si>
    <t>1. Cumplimiento inferior a la meta del 90% establecida para la ejecución de los recursos asignados para proyectos de inversión en infraestructura tecnológica de la entidad.
2. Cumplimiento inferior a lo esperado sobre la ejecución de recursos provenientes del MINTIC , que impactan significativamente en los proyectos de inversión.
3. Asignación de recursos sin el tiempo suficiente para el desarrollo y cumplimiento de los proyectos.</t>
  </si>
  <si>
    <t>Tecnología e Innovación</t>
  </si>
  <si>
    <t>3. Gestión con valores para resultados (de la ventanilla hacia afuera)</t>
  </si>
  <si>
    <t>Dar continuidad al proceso de desarrollo e inversión tecnológica</t>
  </si>
  <si>
    <t>Cambio en el valor de los activos</t>
  </si>
  <si>
    <t>((Valor activos del canal en la vigencia/valor activos del canal en la vigencia anterior) -1)*100</t>
  </si>
  <si>
    <t>Información contable</t>
  </si>
  <si>
    <t xml:space="preserve">1. No contar con la información contable para realizar la fórmula </t>
  </si>
  <si>
    <t>3. Gestión con valor para resultados (de la ventanilla hacia adentro)</t>
  </si>
  <si>
    <r>
      <rPr>
        <b/>
        <sz val="9"/>
        <color theme="1"/>
        <rFont val="Aptos Narrow"/>
        <family val="2"/>
      </rPr>
      <t>4.1.2. TELECAFÉ expresa cobertura</t>
    </r>
    <r>
      <rPr>
        <sz val="9"/>
        <color theme="1"/>
        <rFont val="Aptos Narrow"/>
        <family val="2"/>
      </rPr>
      <t xml:space="preserve">
Garantizar la continuidad del servicio de televisión y cobertura de la señal abierta en el Eje Cafetero
</t>
    </r>
  </si>
  <si>
    <t>Aumentar la cobertura de la señal en el Eje Cafetero</t>
  </si>
  <si>
    <t>Cobertura de la señal</t>
  </si>
  <si>
    <t>Número de municipios del eje cafetero cubiertos con señal abierta/número total de municipios del eje cafetero</t>
  </si>
  <si>
    <t>Número de municipios con cobertura de señal</t>
  </si>
  <si>
    <t>1. Falta de disponibilidad presupuestal para la ejecución de los mantenimientos preventivos y correctivos de las estaciones
2. Incumplimiento o falta de efectividad en la labor adelantada.</t>
  </si>
  <si>
    <t>Integrar el triángulo del café</t>
  </si>
  <si>
    <t xml:space="preserve">Ejecutar el Plan de Mantenimiento de la Red de Transmisión </t>
  </si>
  <si>
    <t>Continuidad del servicio de señal abierta</t>
  </si>
  <si>
    <t>Número de estaciones en funcionamiento / Total estaciones</t>
  </si>
  <si>
    <t>Cronograma de mantenimiento</t>
  </si>
  <si>
    <t xml:space="preserve">Ejecutar el Plan de Mantenimiento de la infraestructura para producción y emisión </t>
  </si>
  <si>
    <t>Mantenimiento equipos de producción y emisión</t>
  </si>
  <si>
    <t>No. de mantenimientos correctivos realizados/No. de mantenimientos preventivos realizados*100</t>
  </si>
  <si>
    <t>1. Falta de disponibilidad presupuestal para la ejecución de los mantenimientos preventivos y correctivos
2. Incumplimiento o falta de efectividad en la labor adelantada.</t>
  </si>
  <si>
    <t xml:space="preserve">4.2. Garantizar la eficiencia energética del Canal mediante el uso eficiente de la energía eléctrica en la operación de la entidad, así como el uso eficiente del combustible </t>
  </si>
  <si>
    <r>
      <rPr>
        <b/>
        <sz val="9"/>
        <color theme="1"/>
        <rFont val="Aptos Narrow"/>
        <family val="2"/>
      </rPr>
      <t>4.2.1. TELECAFÉ expresa gestión de la energía</t>
    </r>
    <r>
      <rPr>
        <sz val="9"/>
        <color theme="1"/>
        <rFont val="Aptos Narrow"/>
        <family val="2"/>
      </rPr>
      <t xml:space="preserve">
</t>
    </r>
    <r>
      <rPr>
        <i/>
        <sz val="9"/>
        <color theme="1"/>
        <rFont val="Aptos Narrow"/>
        <family val="2"/>
      </rPr>
      <t xml:space="preserve">Realizar revisión, seguimiento y evaluación al consumo de la energía eléctrica de las sedes de Manizales, Pereira y Armenia, así como el consumo energético de unidades móviles y plantas eléctricas. </t>
    </r>
  </si>
  <si>
    <t>Garantizar el mejoramiento continuo a través de las auditorías internas y externas al sistema de gestión de la energía para el seguimiento y autoevaluación permanente</t>
  </si>
  <si>
    <t>Auditoría Ente certificador de calidad</t>
  </si>
  <si>
    <t>Resultado de la auditoría Ente Certificador</t>
  </si>
  <si>
    <t>Concepto favorable</t>
  </si>
  <si>
    <t xml:space="preserve">Informe de Auditoría </t>
  </si>
  <si>
    <t>1. Participación reducida de funcionarios y contratistas en las acciones establecidas dentro del SGEn
2. Falta de participación de los líderes del proceso.</t>
  </si>
  <si>
    <t>Mejorar continuamente el Sistema Integrado de Gestión</t>
  </si>
  <si>
    <t>Seguimiento y revisión al consumo de energía eléctrica de las sedes de Manizales, Pereira y Armenia</t>
  </si>
  <si>
    <t>Consumo eléctrico facturado sede Manizales</t>
  </si>
  <si>
    <t xml:space="preserve">kWh/Día de producción </t>
  </si>
  <si>
    <t>KWh/h</t>
  </si>
  <si>
    <t>Factura energía eléctrica</t>
  </si>
  <si>
    <t>739.56 KWh/hora de producción</t>
  </si>
  <si>
    <t>741.32 KWh/hora de producción</t>
  </si>
  <si>
    <t>779,99 KWh/h</t>
  </si>
  <si>
    <t>1. Falta de suministro de información  para obtener el resultado del indicador 
2. Pérdida de información
3. Falta de personal para el análisis del indicador</t>
  </si>
  <si>
    <t>Líder Eficiencia Energética</t>
  </si>
  <si>
    <t>Promover iniciativas, hábitos y condiciones para el buen uso y consumo de los recursos.
Mejorar continuamente el Sistema Integrado de Gestión</t>
  </si>
  <si>
    <t>Consumo eléctrico facturado sede Pereira</t>
  </si>
  <si>
    <t>161.28 KWh/hora de producción</t>
  </si>
  <si>
    <t>167.01 KWh/hora de producción</t>
  </si>
  <si>
    <t>191,11 KWh/h</t>
  </si>
  <si>
    <t>Consumo eléctrico facturado sede Armenia</t>
  </si>
  <si>
    <t>126.75 KWh/hora de producción</t>
  </si>
  <si>
    <t>132.48 KWh/hora de producción</t>
  </si>
  <si>
    <t>142,56 KWh/h</t>
  </si>
  <si>
    <t>Evaluar el consumo energético por hora de transmisión de las unidades móviles 1, 2 y web y a las plantas eléctricas</t>
  </si>
  <si>
    <t>Consumo Diesel unidades móviles HD 1 y  2</t>
  </si>
  <si>
    <t>kWh/Hora de transmisión ó
Galones de Diesel/Hora de transmisión</t>
  </si>
  <si>
    <t>Formato de registro de Kilometraje y formato de registro de trabajo en campo</t>
  </si>
  <si>
    <t>104.59 KWh/hora de producción</t>
  </si>
  <si>
    <t>102.51 KWh/hora de producción</t>
  </si>
  <si>
    <t>98,67 KWh/h</t>
  </si>
  <si>
    <t>Consumo Diesel Unidad Móvil Web</t>
  </si>
  <si>
    <t>33,68 KWh/hora de producción</t>
  </si>
  <si>
    <t>32,51 KWh/hora de producción</t>
  </si>
  <si>
    <t>19,52 KWh/h</t>
  </si>
  <si>
    <t>Consumo Diesel plantas eléctricas unidades móviles HD 1 y  2</t>
  </si>
  <si>
    <t>86.91 KWh/hora de producción</t>
  </si>
  <si>
    <t>57.89 KWh/hora de producción</t>
  </si>
  <si>
    <t>89,59 KWh/h</t>
  </si>
  <si>
    <t>4.3. Generar estrategias acordes a la información del Canal para administrar de manera eficiente los recursos tecnológicos, los sistemas de información y el uso y acceso a los datos informáticos</t>
  </si>
  <si>
    <r>
      <rPr>
        <b/>
        <sz val="9"/>
        <color theme="1"/>
        <rFont val="Aptos Narrow"/>
        <family val="2"/>
      </rPr>
      <t>4.3.1. TELECAFÉ expresa seguridad informática</t>
    </r>
    <r>
      <rPr>
        <sz val="9"/>
        <color theme="1"/>
        <rFont val="Aptos Narrow"/>
        <family val="2"/>
      </rPr>
      <t xml:space="preserve">
</t>
    </r>
    <r>
      <rPr>
        <i/>
        <sz val="9"/>
        <color theme="1"/>
        <rFont val="Aptos Narrow"/>
        <family val="2"/>
      </rPr>
      <t>Contar con el Manual de Gobierno TI, acorde con la normatividad y con un Plan Estratégico de Tecnologías de la Información -PETI- acorde a los lineamientos establecidos por Función Pública, MIPG y el Marco de Referencia de Arquitectura Empresarial - MRAE</t>
    </r>
  </si>
  <si>
    <t>Establecer un Plan Estratégico de Tecnologías de la Información acordes con las necesidades tecnológicas de la entidad, identificando oportunidades que conlleven la transformación digital alineada con el cumplimiento de los objetivos estratégicos del Canal</t>
  </si>
  <si>
    <t>PETI</t>
  </si>
  <si>
    <t>% de avance de implementación del PETI</t>
  </si>
  <si>
    <t>Informe de avance de PETI</t>
  </si>
  <si>
    <t>1. Participación reducida de funcionarios y contratistas en las acciones programadas en el plan de T.I.
2. Incumplimiento de las acciones programadas por falta de disponibilidad presupuestal.
3. Retrasos en la ejecución del plan de T.I. por falta de personal.</t>
  </si>
  <si>
    <t>Sistemas</t>
  </si>
  <si>
    <t xml:space="preserve"> Impulsar la adopción de lineamientos y acciones en torno al Gobierno de TI -(Cumplimiento y alineación políticas TI, esquema de gobierno TI, gestión integral de proyectos TI y gestión de la operación de TI)</t>
  </si>
  <si>
    <t xml:space="preserve">
Gobierno TI</t>
  </si>
  <si>
    <t>% de avance de ejecución de plan de trabajo de Gobierno TI</t>
  </si>
  <si>
    <t>Informe de avance de Plan de Trabajo de Gobierno TI</t>
  </si>
  <si>
    <t>Contar con un programa de revisión y actualización de las políticas de seguridad de la información garantizando la vigencia de esta</t>
  </si>
  <si>
    <t>Política de Seguridad de la Información</t>
  </si>
  <si>
    <t>Número de revisiones y/o actualizaciones de las políticas de seguridad informática</t>
  </si>
  <si>
    <t>Informe de revisión de las políticas de seguridad informática</t>
  </si>
  <si>
    <t>1. Incumplimiento en la ejecución de las actividades programadas.
2. Incumplimiento de las acciones programadas por falta de disponibilidad presupuestal.
3. Falta de personal para realizar las actividades.</t>
  </si>
  <si>
    <r>
      <rPr>
        <b/>
        <sz val="9"/>
        <color theme="1"/>
        <rFont val="Aptos Narrow"/>
        <family val="2"/>
      </rPr>
      <t xml:space="preserve">4.3.2. TELECAFÉ EXPRESA transparencia de la información </t>
    </r>
    <r>
      <rPr>
        <sz val="9"/>
        <color theme="1"/>
        <rFont val="Aptos Narrow"/>
        <family val="2"/>
      </rPr>
      <t xml:space="preserve">
</t>
    </r>
    <r>
      <rPr>
        <i/>
        <sz val="9"/>
        <color theme="1"/>
        <rFont val="Aptos Narrow"/>
        <family val="2"/>
      </rPr>
      <t>Garantizar información disponible y actualizada en cumplimiento de la ley de transparencia y del derecho de acceso a la información pública, Ley 1712 de 2014</t>
    </r>
  </si>
  <si>
    <t>Mantenimiento y seguimiento al sitio web de la entidad para garantizar acceso a la información de manera eficaz, ágil y fácil, brindando transparencia de la  información</t>
  </si>
  <si>
    <t>Página Web</t>
  </si>
  <si>
    <t>% de actualización de la información que debe estar publicada en la página web de la entidad</t>
  </si>
  <si>
    <t>Página WEB</t>
  </si>
  <si>
    <t>1. Daños en la página web de la entidad 
2. Falta de dispocisión de los servidores de Telecafé para el suministro y actualización de la página</t>
  </si>
  <si>
    <t>Diseñar un plan de mantenimiento que garantice el servicio de los equipos de cómputo</t>
  </si>
  <si>
    <t>Mantenimiento equipos de cómputo</t>
  </si>
  <si>
    <t>Eficacia
Efectividad</t>
  </si>
  <si>
    <t>1. Incumplimiento en la ejecución de las actividades programadas
2. En el momento de realizar el procedimiento de mantenimiento existe el riesgo que partes tecnológicas de los equipos presenten un deterioro por usabilidad lo cual lleve a requerir un reemplazo para su operación.
3. Incumplimiento de las acciones programadas por falta de disponibilidad presupuestal.</t>
  </si>
  <si>
    <t xml:space="preserve">5. TELECAFÉ es Fortalecimiento Institucional  </t>
  </si>
  <si>
    <t>GESTIÓN HUMANA Y ADMINISTRATIVA
GH</t>
  </si>
  <si>
    <t xml:space="preserve">5.1. Fortalecer las condiciones laborales de los colaboradores </t>
  </si>
  <si>
    <r>
      <rPr>
        <b/>
        <sz val="9"/>
        <color theme="1"/>
        <rFont val="Aptos Narrow"/>
        <family val="2"/>
      </rPr>
      <t>5.1.1. TELECAFÉ expresa transformación humana</t>
    </r>
    <r>
      <rPr>
        <sz val="9"/>
        <color theme="1"/>
        <rFont val="Aptos Narrow"/>
        <family val="2"/>
      </rPr>
      <t xml:space="preserve">
</t>
    </r>
    <r>
      <rPr>
        <i/>
        <sz val="9"/>
        <color theme="1"/>
        <rFont val="Aptos Narrow"/>
        <family val="2"/>
      </rPr>
      <t>Lograr condiciones laborales adecuadas de los colaboradores incluyendo aquellos en condición de discapacidad; propiciando actividades de bienestar, capacitación, que potencien sus capacidades intelectuales y operativas para lograr un mayor desempeño laboral.</t>
    </r>
  </si>
  <si>
    <t>Diseñar, normalizar, socializar e implementar un Plan Estratégico de Talento Humano que contribuya al cumplimiento de metas y objetivos de los colaboradores, basados en crecimiento, productividad y desempeño</t>
  </si>
  <si>
    <t>PETH</t>
  </si>
  <si>
    <t>% de avance de implementación del PETH</t>
  </si>
  <si>
    <t>Informe de avance del PETH</t>
  </si>
  <si>
    <t>1. Participación reducida de funcionarios y contratistas en las acciones programadas en el plan de bienestar  e incentivos.
2. Incumplimiento de las acciones programadas por parte del proveedor.
3. Incumplimiento de las acciones programadas por falta de disponibilidad presupuestal.</t>
  </si>
  <si>
    <t>Gestión Humana y Administrativa</t>
  </si>
  <si>
    <t>Medir y mantener la sitisfacción del cliente</t>
  </si>
  <si>
    <t>1. Talento humano</t>
  </si>
  <si>
    <t>Contar con planes de bienestar que generen condiciones de trabajo que promuevan el desarrollo laboral e individual y se reflejen en el cumplimiento de objetivos y metas institucionales</t>
  </si>
  <si>
    <t>Plan de Bienestar</t>
  </si>
  <si>
    <t>No. de actividades ejecutadas/No. de actividades programadas</t>
  </si>
  <si>
    <t>Cronograma de actividades de bienestar
Registros de asistencia
Plan de bienestar</t>
  </si>
  <si>
    <t>Contribuir al fortalecimiento de las competencias y habilidades de los colaboradores, por medio actividades de formación que apunten a las necesidades de la empresa, como una herramienta para la gestión y desarrollo de nuestro Talento Humano</t>
  </si>
  <si>
    <t>Plan de Formación</t>
  </si>
  <si>
    <t>Plan de formación 
Cronograma de actividades de formación
Registro de asistencia</t>
  </si>
  <si>
    <t>1. Participación reducida de funcionarios y contratistas en las acciones programadas en el plan de capacitaciones.
2. Incumplimiento de las acciones programadas por parte del proveedor.
3. Incumplimiento de las acciones programadas por falta de disponibilidad presupuestal.</t>
  </si>
  <si>
    <t>Mantener una programación de calidad y contenidos regionales. Mejorar permanentemente el Sistema de Gestión de Calidad.
Medir y mantener la satisfacción del cliente.</t>
  </si>
  <si>
    <t>1. Talento humano
6. Gestión del conocimiento y la innovación</t>
  </si>
  <si>
    <t>Evaluar las competencias laborales del personal para asegurar un buen nivel y desarrollo de las funciones</t>
  </si>
  <si>
    <t>Desempeño y competencia cliente interno</t>
  </si>
  <si>
    <t>Promedio resultados de la evaluación de desempeño y competencia de personal</t>
  </si>
  <si>
    <t xml:space="preserve">* Decreto Único Reglamentario del Sector de Función Pública 1083 de 2015.
* Drecreto 815 de 2018.
* Procedimiento Evaluación de Competencias y Plan de Capacitación - GH-PRO-06
* Evaluación de competencias - GH-FOR-37
* Informe de la evaluación </t>
  </si>
  <si>
    <t xml:space="preserve">1. Falta de conocimiento del desempeño de los colaboradores.
2. No contar con la disposición del personal para la evaluación de competencias laborales.
3. Falta de objetividad y parcialidad </t>
  </si>
  <si>
    <t xml:space="preserve">Conocer el nivel de satisfacción del cliente interno de Telecafé, permite generar estrategias para tener un clima organizacional óptimo y mejora continua del sistema. </t>
  </si>
  <si>
    <t>Satisfacción cliente interno</t>
  </si>
  <si>
    <t>Resultados de la tabulación de la encuesta del cliente interno (sumatoria entre bueno y excelente)</t>
  </si>
  <si>
    <t>* Encuesta de satisfacción del Cliente Interno - GH-FOR-38
* Informe de la encuesta de satisfacción del cliente interno</t>
  </si>
  <si>
    <t>1. Falta de disposición de los clientes internos para contestar la encuesta</t>
  </si>
  <si>
    <t>Medir y mantener la satisfacción del cliente.
Mejorar permanentemente el Sistema de Gestión de Calidad.</t>
  </si>
  <si>
    <t>Cumplir con el porcentaje de personal con discapacidad, dando aplicación a la Ley 1618 de 2013 y al Decreto 2011 de 2017, para garantizar y asegurar el ejercicio efectivo de los derechos de las personas con discapacidad, mediante la adopción de medidas de inclusión</t>
  </si>
  <si>
    <t>Personal con discapacidad contratado</t>
  </si>
  <si>
    <t>No. Personas con discapacidad contratadas/ Total de personal contratado por la entidad *100</t>
  </si>
  <si>
    <t xml:space="preserve">Ley 1618 de 2013 y al Decreto 2011 de 2017
Personal vinculado a Telecafé </t>
  </si>
  <si>
    <t>1. Falta de compromiso por parte de la alta gerencia para contratar personal con discapacidad</t>
  </si>
  <si>
    <t>5.2. Fortalecer las políticas de protección y promoción de la salud de los servidores del Canal</t>
  </si>
  <si>
    <r>
      <rPr>
        <b/>
        <sz val="9"/>
        <color theme="1"/>
        <rFont val="Aptos Narrow"/>
        <family val="2"/>
      </rPr>
      <t>5.2.1 TELECAFÉ expresa seguridad y salud en el trabajo</t>
    </r>
    <r>
      <rPr>
        <sz val="9"/>
        <color theme="1"/>
        <rFont val="Aptos Narrow"/>
        <family val="2"/>
      </rPr>
      <t xml:space="preserve">
</t>
    </r>
    <r>
      <rPr>
        <i/>
        <sz val="9"/>
        <color theme="1"/>
        <rFont val="Aptos Narrow"/>
        <family val="2"/>
      </rPr>
      <t>Asegurar el cumplimiento de las normas mínimas establecidas en el Sistema General de Riesgos Laborales para la protección de la integridad de nuestros servidores a través de la identificación de buenas prácticas, mejorando el bienestar físico, mental y social, así como la calidad de vida laboral, con el objetivo de anticipar, reconocer, evaluar y controlar los riesgos que puedan afectar la seguridad y salud en el trabajo.</t>
    </r>
  </si>
  <si>
    <t>Contar con un adecuado Sistema de Gestión de Seguridad y Salud en el Trabajo de acuerdo con los requisitos legales contemplados en el Decreto 1072 del 2015, con el fin de fortalecer la cultura preventiva, la evitación de accidentes de trabajo y la integración del sistema a la cultura organizacional</t>
  </si>
  <si>
    <t>Sistema de Seguridad y Salud en el Trabajo SG-SST</t>
  </si>
  <si>
    <t>Porcentaje de calificación de la autoevaluación de estándares mínimos.</t>
  </si>
  <si>
    <t>Decreto 1072 de 2015
Plan anual de Trabajo.
Resolución 0312 de 2019.
Resultados de la autoevaluación de cumplimiento que se hace en compañía de la ARL</t>
  </si>
  <si>
    <t>1. Participación reducida de funcionarios y contratistas en las acciones programadas en plan anual de Seguridad y Salud en el Trabajo.
2. Incumplimiento de las acciones programadas por falta de compromiso de la alta dirección.
3. Incumplimiento de las acciones programadas por falta de disponibilidad presupuestal</t>
  </si>
  <si>
    <t>SG SST</t>
  </si>
  <si>
    <t>Reducir la probabilidad de ocurrencia de accidentes de trabajo, enfermedades laborales, daños y pérdidas en los equipos e instalaciones.
Mejorar permanentemente el Sistema de Gestión de Calidad.</t>
  </si>
  <si>
    <t>5.3. Buscar una adecuada preservación de la memoria documental institucional en concordancia con los principios archivísticos y disposiciones técnicas emitidas y avaladas por el Archivo General</t>
  </si>
  <si>
    <r>
      <rPr>
        <b/>
        <sz val="9"/>
        <color theme="1"/>
        <rFont val="Aptos Narrow"/>
        <family val="2"/>
      </rPr>
      <t>5.3.1 TELECAFÉ expresa gestión documental</t>
    </r>
    <r>
      <rPr>
        <sz val="9"/>
        <color theme="1"/>
        <rFont val="Aptos Narrow"/>
        <family val="2"/>
      </rPr>
      <t xml:space="preserve">
</t>
    </r>
    <r>
      <rPr>
        <i/>
        <sz val="9"/>
        <color theme="1"/>
        <rFont val="Aptos Narrow"/>
        <family val="2"/>
      </rPr>
      <t>Garantizar en el corto, mediano y largo plazo el desarrollo sistemático de los procesos de gestión documental encaminados a la planificación, procesamiento, manejo y organización de la documentación producida y recibida desde su origen hasta su destino final, para facilitar el uso, conservación y preservación, asegurando integridad, disponibilidad, usabilidad y fiabilidad de los documentos como fuente histórica que dan soporte a las actividades misionales de TELECAFÉ.</t>
    </r>
  </si>
  <si>
    <t xml:space="preserve">Articular todas las actividades técnicas y administrativas tendientes a la planificación, producción, manejo y organización de la documentación producida y recibida por la entidad en cualquier medio o soporte desde su origen o creación, hasta su disposición final, teniendo en cuenta los tiempos de conservación en cada fase del Ciclo vital del Documento y los procedimientos de disposición final. </t>
  </si>
  <si>
    <t>Plan de Gestión Documental PGD</t>
  </si>
  <si>
    <t>Actividades ejecutadas / Actividades planeadas*100</t>
  </si>
  <si>
    <t>Cronograma de actividades 
Informe de avances</t>
  </si>
  <si>
    <t>1. Participación reducida de funcionarios y contratistas en las acciones programadas en el plan de mejoramiento archivístico.
2. Retrasos en la ejecución del plan de mejoramiento archivístico por falta de personal.</t>
  </si>
  <si>
    <t>Archivo documental</t>
  </si>
  <si>
    <t>3. Gestión con valores para resultados
5. Información y comunicación</t>
  </si>
  <si>
    <t xml:space="preserve">5.4. Gestionar adecuada, oportuna y eficientemente los bienes y servicios necesarios para el desarrollo de las actividades misionales de TELECAFÉ
</t>
  </si>
  <si>
    <r>
      <rPr>
        <b/>
        <sz val="9"/>
        <color theme="1"/>
        <rFont val="Aptos Narrow"/>
        <family val="2"/>
      </rPr>
      <t xml:space="preserve">5.4.1. TELECAFÉ expresa administración de bienes y servicios  
</t>
    </r>
    <r>
      <rPr>
        <i/>
        <sz val="9"/>
        <color theme="1"/>
        <rFont val="Aptos Narrow"/>
        <family val="2"/>
      </rPr>
      <t>Administrar los bienes y servicios de TELECAFÉ conforme a las normas que le sean aplicables para facilitar el manejo de los bienes, garantizando la incorporación al patrimonio, custodia, conservación, administración, protección, recibo, traslado, salida definitiva y registro de bienes, estableciendo mecanismos para ejercer control legal y técnico; así como definir roles y responsabilidades, demostrando que la finalidad del uso sea para el desarrollo de las actividades encaminadas al cumplimiento misional de TELECAFÉ; asegurando además, el respaldo por una póliza de seguros.</t>
    </r>
  </si>
  <si>
    <t xml:space="preserve">Realizar inventario a las sede Manizales así:
Terrenos en comodato
Equipo electrónico en sede fijo
Maquinaria en sede
Equipos móviles y portátiles
Unidades móviles (1, 2 y web), garantizando un control y seguimiento de los bienes </t>
  </si>
  <si>
    <t>Inventario sede Manizales</t>
  </si>
  <si>
    <t>No. de inventarios sede Manizales</t>
  </si>
  <si>
    <t>Informe de inventarios</t>
  </si>
  <si>
    <t>1. Retrasos en la ejecución del cronograma de actividades</t>
  </si>
  <si>
    <t>Bienes y servicios</t>
  </si>
  <si>
    <t>3. Gestión con valores para resultados</t>
  </si>
  <si>
    <t xml:space="preserve">Realizar inventario a las sede Pereira así:
Terrenos en comodato
Equipo electrónico en sede fijo
Equipos móviles y portátiles, garantizando un control y seguimiento de los bienes </t>
  </si>
  <si>
    <t>Inventario sede Pereira</t>
  </si>
  <si>
    <t>No. de inventarios sede Pereira</t>
  </si>
  <si>
    <t xml:space="preserve">Realizar inventario en sede Armenia así:
Terrenos en comodato
Equipo electrónico en sede fijo
Equipos móviles y portátiles, garantizando un control y seguimiento de los bienes </t>
  </si>
  <si>
    <t>Inventario sede Armenia</t>
  </si>
  <si>
    <t>No. de inventarios sede Armenia</t>
  </si>
  <si>
    <t xml:space="preserve">Realizar inventario en Estaciones así:
Casetas
Torres
Equipo eléctrico y electrónico Línea de vida
Maquinaria, garantizando un control y seguimiento de los bienes </t>
  </si>
  <si>
    <t>Inventario Estaciones</t>
  </si>
  <si>
    <t>No. de inventarios Estaciones</t>
  </si>
  <si>
    <t>Programar los mantenimientos periódicos y mejoras locativas requeridas, dando respuesta a las necesidades  que se presenten, para la conservación y mejoramiento de los bienes muebles e inmuebles del canal</t>
  </si>
  <si>
    <t>Mantenimiento planta física</t>
  </si>
  <si>
    <t>Plan de mantenimiento de planta física
Inspecciones programadas y no programadas
Solicitudes internas</t>
  </si>
  <si>
    <t>1. Incumplimiento de las acciones programadas por falta de disponibilidad presupuestal
2. Incumplimiento o retrasos por parte de los proveedores.
3. Condiciones climáticas.
4. Diponibilidad de personal de mantenimiento.</t>
  </si>
  <si>
    <t>Mejorar permanentemente el Sistema de Gestión de Calidad.
Medir y mantener la satisfacción del cliente.
Mantener una programación de calidad y contenidos regionales.
Reducir la probabilidad de ocurrencia de accidentes de trabajo, enfermedades laborales, daños y pérdidas en los equipos e instalaciones.
Hacer uso eficiente de la energía eléctrica en la operación de la entidad, garantizando la Eficiencia Energética en el Canal.</t>
  </si>
  <si>
    <t>1. Talento humano
2. Direccionamiento estratégico</t>
  </si>
  <si>
    <t>EVALUACIÓN, CONTROL Y MEJORA
ECM</t>
  </si>
  <si>
    <t>ESTRATÉGICO</t>
  </si>
  <si>
    <t>5.5. Promover la cultura de autocontrol en el desarrollo diario de nuestras funciones propendiendo siempre por el cumplimiento de los objetivos de TELECAFÉ; así como el fortalecimiento de las auditorías internas que permitan detectar desviaciones y realizar los correctivos a que haya lugar.
Con el propósito de cumplir el objetivo de MIPG “Desarrollar una cultura organizacional fundamentada en la información, el control y la evaluación, para la toma de decisiones y la mejora continua”, TELECAFÉ trabajará en atender lineamientos y buenas prácticas para lograr una adecuada planeación institucional</t>
  </si>
  <si>
    <r>
      <rPr>
        <b/>
        <sz val="9"/>
        <color theme="1"/>
        <rFont val="Aptos Narrow"/>
        <family val="2"/>
      </rPr>
      <t>5.5.1. TELECAFÉ expresa autocontrol</t>
    </r>
    <r>
      <rPr>
        <sz val="9"/>
        <color theme="1"/>
        <rFont val="Aptos Narrow"/>
        <family val="2"/>
      </rPr>
      <t xml:space="preserve">
</t>
    </r>
    <r>
      <rPr>
        <i/>
        <sz val="9"/>
        <color theme="1"/>
        <rFont val="Aptos Narrow"/>
        <family val="2"/>
      </rPr>
      <t xml:space="preserve">Realizar acciones estratégicas que fomenten las prácticas de autocontrol y autoevaluación pertinentes y eficaces tanto en colaboradores como en cada una de las áreas para mitigar los riesgos internos y externos que puedan afectar los objetivos de TELECAFÉ </t>
    </r>
  </si>
  <si>
    <t>Generar plan de auditorías internas, seguimiento al cumplimiento de disposiciones legales, seguimiento a controles de riesgos y cargue de informes en plataformas respectivas</t>
  </si>
  <si>
    <t>Auditoría Interna de Control Interno</t>
  </si>
  <si>
    <t>Cronograma de actividades
Informe de auditorías</t>
  </si>
  <si>
    <t>1. Cambios y/o falta de recurso humano disponible en la OCI.
2. Actividades adicionales no programadas y que requieren de asignación a profesionales para su desarrollo.
3. Demoras en la realización de las auditorías y/o informes periódicos, retrasando su respectivo informe final.</t>
  </si>
  <si>
    <t>Control Interno</t>
  </si>
  <si>
    <t>7. Control Interno</t>
  </si>
  <si>
    <t>Fomentar la cultura de control interno y autocontrol como instrumento de calidad  en el servicio y en la gestión pública de Telecafé</t>
  </si>
  <si>
    <t>Lineamiento de mejores prácticas de control interno</t>
  </si>
  <si>
    <t>No. de campañas de autocontrol o capacitaciones</t>
  </si>
  <si>
    <t>Evidencias de campañas de control interno</t>
  </si>
  <si>
    <t>1. Incumplimiento de las actividades dispuestas para las campañas de autocontrol</t>
  </si>
  <si>
    <t>Realizar seguimiento a las actividades desarrolladas por Telecafé en cumplimiento del Programa de Transparencia y Ética Pública</t>
  </si>
  <si>
    <t>Programa de Transparencia y Ética Pública</t>
  </si>
  <si>
    <t>No. de seguimientos al Programa de Transparencia y Ética Pública</t>
  </si>
  <si>
    <t>Cuatrimestral</t>
  </si>
  <si>
    <t>Informe de seguimiento al Programa de Transparencia y Ética Pública</t>
  </si>
  <si>
    <t>1. Participación reducida de funcionarios y contratistas en las acciones programadas en el Plan Anticorrupción y de Atención al Ciudadano - PAAC.
2. Incumplimiento de las acciones programadas por falta de disponibilidad presupuestal.
3. Retrasos en la ejecución de actividades dispuestas en el PAAC</t>
  </si>
  <si>
    <t>Telecafé presta el servicio de televisión pública regional para educar, entretener, informar a los televidentes e integrar el triángulo del café y el mejoramiento continuo</t>
  </si>
  <si>
    <t>2. Direccionamiento
estratégico y Planeación
3. Gestión con valor para resultados (de la ventanilla hacia afuera)
4. Evaluación de resultados
7. Control Interno</t>
  </si>
  <si>
    <t>Realizar seguimiento periódico al cumplimiento de acciones del Plan de Mejoramiento por procesos, midiendo el cumplimiento y eficacia de las acciones propuestas en los planes de mejoramiento por parte de los responsables</t>
  </si>
  <si>
    <t>Plan de Mejoramiento</t>
  </si>
  <si>
    <t>No. de seguimientos a los planes de mejoramiento</t>
  </si>
  <si>
    <t>Informes de seguimiento a planes de mejoramiento</t>
  </si>
  <si>
    <t>1. Cambios en el recurso humano disponible para ejecutar las acciones formuladas en el Plan de Mejoramiento, ya sea por retiro por ingreso de personal nuevo que desconoce las acciones a su cargo en el plan de Mejoramiento de la entidad.
2. Actividades adicionales no programadas y que requieren asignar a profesionales para su desarrollo.
3 Las áreas no adelanten las acciones formuladas en los planes de mejoramiento.</t>
  </si>
  <si>
    <t>4. Evaluación para resultados
7. Control interno</t>
  </si>
  <si>
    <t>Incrementar el nivel de madurez del sistema de control interno</t>
  </si>
  <si>
    <t>Índice de Control Interno</t>
  </si>
  <si>
    <t>Resultados de la encuesta FURAG en el componente de control interno</t>
  </si>
  <si>
    <t xml:space="preserve">1. Incumplimiento en las fechas establecidas dispuestas por el DAFP para el diligenciamiento de la información del FURAG </t>
  </si>
  <si>
    <t>ASESORÍA Y APOYO JURÍDICO
AAJ</t>
  </si>
  <si>
    <t xml:space="preserve">5.6. Brindar seguridad jurídica en cada una de las actuaciones de nuestra entidad </t>
  </si>
  <si>
    <r>
      <rPr>
        <b/>
        <sz val="9"/>
        <color theme="1"/>
        <rFont val="Aptos Narrow"/>
        <family val="2"/>
      </rPr>
      <t>5.6.1. TELECAFÉ expresa gestión jurídica</t>
    </r>
    <r>
      <rPr>
        <sz val="9"/>
        <color theme="1"/>
        <rFont val="Aptos Narrow"/>
        <family val="2"/>
      </rPr>
      <t xml:space="preserve">
</t>
    </r>
    <r>
      <rPr>
        <i/>
        <sz val="9"/>
        <color theme="1"/>
        <rFont val="Aptos Narrow"/>
        <family val="2"/>
      </rPr>
      <t>Prevenir el daño antijurídico, así como los riesgos jurídicos a los que está expuesto el Canal como entidad pública, a través de la adopción de medidas que impacten jurídicamente y que son transversales a la actividad administrativa, financiera y operativa de TELECAFÉ.</t>
    </r>
    <r>
      <rPr>
        <sz val="9"/>
        <color theme="1"/>
        <rFont val="Aptos Narrow"/>
        <family val="2"/>
      </rPr>
      <t xml:space="preserve">
</t>
    </r>
  </si>
  <si>
    <t>Capacitar a los funcionarios, supervisores y contratistas de la entidad en lo relacionado con los procesos contractuales descritos en el manual de contratación vigente.</t>
  </si>
  <si>
    <t>Capacitación Manual Interno de Contratación y Manual de Supervisión</t>
  </si>
  <si>
    <t>No. de capacitaciones realizadas / No. De capacitaciones proyectadas *100</t>
  </si>
  <si>
    <t>Formatos de asistencia</t>
  </si>
  <si>
    <t>1. Participación reducida de funcionarios y supervisores, dentro de las capacitaciones y/o difusión de la información y/o actualización de los procedimientos contractuales y de supervisión
2. Desconocimiento de los procesos
3. Desconocimiento de la naturaleza jurídica de la entidad</t>
  </si>
  <si>
    <t>Asesoría y Apoyo Jurídico</t>
  </si>
  <si>
    <t>Garantizar la satisfacción del cliente y el mejoramiento continuo</t>
  </si>
  <si>
    <t>5. Información y Comunicación
6. Gestión del Conocimiento y la Innovación</t>
  </si>
  <si>
    <t>Contar con un normograma que permita delimitar las normas que regulan el desarrollo del objeto misional del canal</t>
  </si>
  <si>
    <t>Normograma</t>
  </si>
  <si>
    <t>No. de actualizaciones al normograma / No. de actualizaciones proyectadas *100</t>
  </si>
  <si>
    <t>1. Desconocimiento de las leyes y sus actualizaciones, modificaciones o actos que le deroguen
2. Omisión de las normativas o aplicación indebida de aquellas que han sufrido modificación o derogación
3. Procesos de la entidad carentes del debido proceso y/o legalidad</t>
  </si>
  <si>
    <t>3. Gestión con valor para resultados (de la ventanilla hacia afuera)
4. Evaluación de Resultados
5. Información y Comunicación</t>
  </si>
  <si>
    <t>Aumentar la eficiencia en el trámite de peticiones, quejas, reclamos y solicitudes recepcionadas por la entidad, dando trámite dentro de los términos legalmente establecidos a las PQRS recepcionadas por la Entidad</t>
  </si>
  <si>
    <t>PQRS</t>
  </si>
  <si>
    <t>No. de PQRS recepcionadas / No. de PQRS respondidas * 100</t>
  </si>
  <si>
    <t>Trimestral</t>
  </si>
  <si>
    <t>Admiarchi</t>
  </si>
  <si>
    <t>1. Trámite extemporáneo de respuestas a peticiones, quejas, reclamos y/o sugerencias recibidas en la entidad.
2. Omisión de las respuestas por parte de las áreas competentes a la PQRS recibidas..
3. Fallas en ventanilla única al momento de la radicación de PQRS 
4. Reprocesos al momento de validar la información recibida, que impliquen la devolución a las áreas responsables para hacer los ajustes requeridos.
5. Peticiones y proposiciones extensas y con grado de complejidad considerable, que no permitan dar respuesta en los plazos establecidos.
6. Dirección de remisión de la PQRS errada</t>
  </si>
  <si>
    <t>Contar con información actualizada y la gestión de procesos judiciales, conciliaciones y arbitrajes de TELECAFÉ ya sea a favor o en contra</t>
  </si>
  <si>
    <t>Procesos litigiosos</t>
  </si>
  <si>
    <t xml:space="preserve">100% del inicio de los procesoa litigiosos a favor del Canal, inicio de los Procesos Ejecutivos ante juzgado correspondiente, de la cartera morosa y defensa de los procesos judiciales en contra de la entidad.
(Total de procesos Ejecutivos iniciados / total de procesos de cartera en mora reportados por el Área Financiera) * 100% </t>
  </si>
  <si>
    <t>Ekogui</t>
  </si>
  <si>
    <t>Eficacia
Eficiencia
Efectividad</t>
  </si>
  <si>
    <t>1. No contar con los elementos probatorios de rigor, con los que se pueda dar inicio a los procesos ejecutivos y/o judiciales pertinentes.
2. Vencimiento de plazos perentorios en las actuaciones judiciales a favor o en contra.
3. Omisión de procesos previos o posteriores de la actividad litigiosa derivada de la prestación del servicio profesional jurídico</t>
  </si>
  <si>
    <t>Garantizar la publicación de la documentación necesaria  dentro de los términos establecidos de la contratación de la entidad en la plataforma del  SECOP</t>
  </si>
  <si>
    <t>SECOP</t>
  </si>
  <si>
    <t>(Número de procesos publicados en la plataforma / número de contrataciones sujetas a publicidad de conformidad con el Manual Interno de Contratación) * 100%</t>
  </si>
  <si>
    <t>Listado de contratación
Plataforma del SECOP</t>
  </si>
  <si>
    <t>1. Desconocimiento del Manual Interno de Contratación de la entidad y/o la naturaleza jurídica de la entidad
2. Inconvenientes en la accesibilidad y/o indisponibilidad de la plataforma, para el cargue de la información
3. Fallas en el internet de la entidad, que dificulten el acceso a la plataforma
4. Yerro u omisión humana, en el trámite y/o cargue de la documentación respectiva
5. Desconocimiento de los oferentes, en los procesos que convoca el Canal
6. Reprocesos en las Convocatorias Públicas y/o declaración de desiertas de las mismas</t>
  </si>
  <si>
    <t>5. Información y Comunicación</t>
  </si>
  <si>
    <t xml:space="preserve">5.7. Mejorar continuamente el direccionamiento estratégico </t>
  </si>
  <si>
    <r>
      <rPr>
        <b/>
        <sz val="9"/>
        <color theme="1"/>
        <rFont val="Aptos Narrow"/>
        <family val="2"/>
      </rPr>
      <t>5.7.1. TELECAFÉ expresa calidad</t>
    </r>
    <r>
      <rPr>
        <sz val="9"/>
        <color theme="1"/>
        <rFont val="Aptos Narrow"/>
        <family val="2"/>
      </rPr>
      <t xml:space="preserve">
</t>
    </r>
    <r>
      <rPr>
        <i/>
        <sz val="9"/>
        <color theme="1"/>
        <rFont val="Aptos Narrow"/>
        <family val="2"/>
      </rPr>
      <t>Garantizar el mejoramiento continuo a través de las auditorías internas y externas de calidad de manera eficiente, eficaz y efectiva</t>
    </r>
  </si>
  <si>
    <t>Garantizar el mejoramiento continuo a través de las auditorías internas y externas al Sistema de Gestión de Calidad para el seguimiento y autoevaluación permanente</t>
  </si>
  <si>
    <t>Plan de Trabajo</t>
  </si>
  <si>
    <t>% de cumplimiento del cronograma del SGC</t>
  </si>
  <si>
    <t>Cronograma de actividades</t>
  </si>
  <si>
    <t>1. Cambios en el recurso humano disponible para ejecutar las acciones formuladas en el Plan de trabajo, ya sea por retiro por ingreso de personal nuevo que desconoce las acciones a su cargo en el plan de trabajo del SGC
2. Actividades adicionales no programadas y que requieren asignar a profesionales para su desarrollo.</t>
  </si>
  <si>
    <t>Planeación</t>
  </si>
  <si>
    <t>Auditoría Interna de Calidad</t>
  </si>
  <si>
    <t>Resultado de la auditoría interna de calidad a todos los procesos de la entidad</t>
  </si>
  <si>
    <t>1. Participación reducida de funcionarios y contratistas en las acciones establecidas dentro del SGC
2. Falta de participación de los líderes del proceso.</t>
  </si>
  <si>
    <r>
      <rPr>
        <b/>
        <sz val="9"/>
        <color theme="1"/>
        <rFont val="Aptos Narrow"/>
        <family val="2"/>
      </rPr>
      <t xml:space="preserve">5.7.2. TELECAFÉ expresa gestión del riesgo
</t>
    </r>
    <r>
      <rPr>
        <i/>
        <sz val="9"/>
        <color theme="1"/>
        <rFont val="Aptos Narrow"/>
        <family val="2"/>
      </rPr>
      <t xml:space="preserve">Garantizar un adecuado seguimiento a los posibles riesgos de gestión y de corrupción identificados por TELECAFÉ de tal manera que permitan mitigar los posibles riesgos que pueden materializarse o que desvíen el cumplimiento de metas 
</t>
    </r>
  </si>
  <si>
    <t>Gestionar los riesgos institucionales y de corrupción de la entidad, a través de los diferentes controles y acciones, encaminados a identificar, tratar y prevenir los riesgos, a fin de proteger los recursos y resguardando una posible materialización de los riesgos</t>
  </si>
  <si>
    <t>Política de Administración de Riesgos</t>
  </si>
  <si>
    <t>Actualización a la política de administración de riesgos</t>
  </si>
  <si>
    <t>Guía para la administración del riesgo y el diseño de controles en entidades públicas DAFP
Política de administración de riesgos de Telecafé</t>
  </si>
  <si>
    <t xml:space="preserve">1. Desconocimiento de las actualizaciones del DAFP frente a la guia para la administración del riesgo de las entidades públicas
2. Falta de participación de los líderes de los procesos en la actualización de la política de administración de riesgos </t>
  </si>
  <si>
    <t>Riesgos de la Entidad</t>
  </si>
  <si>
    <t>Actualización de los riesgos institucionales de la entidad</t>
  </si>
  <si>
    <t>Matriz de riesgos institucionales</t>
  </si>
  <si>
    <t>1. Desconocimiento de las actualizaciones del DAFP frente a la guia para la administración del riesgo de las entidades públicas
2. Falta de participación de los líderes de los procesos en la actualización de la matriz de riesgos institucionales</t>
  </si>
  <si>
    <t>Riesgos de Corrupción</t>
  </si>
  <si>
    <t>Actualización de los riesgos de corrupción de la entidad</t>
  </si>
  <si>
    <t>Matriz de riesgos de corrupción</t>
  </si>
  <si>
    <t>1. Desconocimiento de las actualizaciones del DAFP frente a la guia para la administración del riesgo de las entidades públicas
2. Falta de participación de los líderes de los procesos en la actualización de la matriz de riesgos de corrupción</t>
  </si>
  <si>
    <t>DIRECCIONAMIENTO
DIR</t>
  </si>
  <si>
    <t>5.8. Consolidar estrategias que permitan fortalecer las comunicaciones a nivel interno y externo para el Canal, garantizando un adecuado flujo de información, veraz y oportuno.</t>
  </si>
  <si>
    <r>
      <rPr>
        <b/>
        <sz val="9"/>
        <color theme="1"/>
        <rFont val="Aptos Narrow"/>
        <family val="2"/>
      </rPr>
      <t>5.8.1. TELECAFÉ expresa comunicación</t>
    </r>
    <r>
      <rPr>
        <sz val="9"/>
        <color theme="1"/>
        <rFont val="Aptos Narrow"/>
        <family val="2"/>
      </rPr>
      <t xml:space="preserve">
</t>
    </r>
    <r>
      <rPr>
        <i/>
        <sz val="9"/>
        <color theme="1"/>
        <rFont val="Aptos Narrow"/>
        <family val="2"/>
      </rPr>
      <t xml:space="preserve">Crear una estrategia de comunicaciones interna y externa que potencialice la comunicación transversal entre procesos, áreas y colaboradores del Canal como la imagen pública de TELECAFÉ con los diferentes grupos de valor y/o interés haciendo uso eficiente de las herramientas, medios y espacios con los que cuenta el Canal.
 </t>
    </r>
  </si>
  <si>
    <t>Diseñar, normalizar, socializar e implementar un manual de comunicaciones acorde con la actualidad del Canal en el que se incluya política de comunicaciones y procedimientos si es del caso</t>
  </si>
  <si>
    <t>Manual de Comunicaciones</t>
  </si>
  <si>
    <t>% de avance en la consolidación de un manual de comunicaciones</t>
  </si>
  <si>
    <t>Manual de comunicaciones</t>
  </si>
  <si>
    <t>1. Ausencia del personal encargado
2. Fallas en los medios de comunicación empleados</t>
  </si>
  <si>
    <t>Comunicaciones</t>
  </si>
  <si>
    <t>5. Información y comunicación</t>
  </si>
  <si>
    <t>Generar canales de comunicación internos y externos para fortalecer la gestión de la entidad mediante estrategias comunicacional organizacional interna y estrategias de comunicación masiva de forma externa.</t>
  </si>
  <si>
    <t>PECO
Plan Estratégico de Comunicaciones</t>
  </si>
  <si>
    <t>% de ejecución del PECO</t>
  </si>
  <si>
    <t>PECO</t>
  </si>
  <si>
    <t>Optimizar los canales de comunicación</t>
  </si>
  <si>
    <t>Satisfacción de las comunicaciones internas</t>
  </si>
  <si>
    <t>Sumatoria de la calificación entre buena y excelente del componente COMUNICACIONES de la encuesta de satisfacción del cliente interno</t>
  </si>
  <si>
    <t>Encuesta de satisfacción del cliente interno</t>
  </si>
  <si>
    <t>Código: ECM-FOR-18</t>
  </si>
  <si>
    <t>Fecha: 22-Ene-2024</t>
  </si>
  <si>
    <t>Versión 1</t>
  </si>
  <si>
    <t>Plan de acción 2024 - Seguimiento primer semestre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</si>
</sst>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_-* #,##0_-;\-* #,##0_-;_-* &quot;-&quot;??_-;_-@_-"/>
    <numFmt numFmtId="165" formatCode="0.0%"/>
  </numFmts>
  <fonts count="24">
    <font>
      <sz val="11"/>
      <color theme="1"/>
      <name val="Calibri"/>
      <family val="2"/>
      <scheme val="minor"/>
    </font>
    <font>
      <sz val="11"/>
      <color theme="1"/>
      <name val="Calibri"/>
      <family val="2"/>
      <scheme val="minor"/>
    </font>
    <font>
      <b/>
      <sz val="9"/>
      <color theme="1"/>
      <name val="Aptos Narrow"/>
      <family val="2"/>
    </font>
    <font>
      <b/>
      <sz val="36"/>
      <name val="MicrogrammaDBolExt"/>
      <family val="2"/>
    </font>
    <font>
      <sz val="26"/>
      <name val="MicrogrammaDBolExt"/>
    </font>
    <font>
      <sz val="11"/>
      <color rgb="FF7030A0"/>
      <name val="Montserrat Medium"/>
    </font>
    <font>
      <b/>
      <sz val="8"/>
      <color theme="1"/>
      <name val="Aptos Narrow"/>
      <family val="2"/>
    </font>
    <font>
      <b/>
      <sz val="9"/>
      <color theme="0"/>
      <name val="Aptos Narrow"/>
      <family val="2"/>
    </font>
    <font>
      <b/>
      <sz val="8"/>
      <color theme="0"/>
      <name val="Aptos Narrow"/>
      <family val="2"/>
    </font>
    <font>
      <b/>
      <sz val="10"/>
      <color theme="0"/>
      <name val="Calibri"/>
      <family val="2"/>
    </font>
    <font>
      <b/>
      <sz val="36"/>
      <color rgb="FF008080"/>
      <name val="Montserrat Medium"/>
    </font>
    <font>
      <sz val="8"/>
      <color theme="1"/>
      <name val="Aptos Narrow"/>
      <family val="2"/>
    </font>
    <font>
      <sz val="9"/>
      <color theme="1"/>
      <name val="Aptos Narrow"/>
      <family val="2"/>
    </font>
    <font>
      <i/>
      <sz val="9"/>
      <color theme="1"/>
      <name val="Aptos Narrow"/>
      <family val="2"/>
    </font>
    <font>
      <b/>
      <sz val="9"/>
      <color rgb="FFFF0000"/>
      <name val="Aptos Narrow"/>
      <family val="2"/>
    </font>
    <font>
      <b/>
      <sz val="9"/>
      <color rgb="FF00B050"/>
      <name val="Aptos Narrow"/>
      <family val="2"/>
    </font>
    <font>
      <b/>
      <sz val="36"/>
      <color rgb="FF7030A0"/>
      <name val="Montserrat Medium"/>
    </font>
    <font>
      <b/>
      <sz val="36"/>
      <color theme="1"/>
      <name val="Montserrat Medium"/>
    </font>
    <font>
      <b/>
      <sz val="8"/>
      <color rgb="FF00B050"/>
      <name val="Aptos Narrow"/>
      <family val="2"/>
    </font>
    <font>
      <b/>
      <sz val="8"/>
      <color indexed="81"/>
      <name val="Tahoma"/>
      <family val="2"/>
    </font>
    <font>
      <b/>
      <sz val="9"/>
      <color indexed="81"/>
      <name val="Tahoma"/>
      <family val="2"/>
    </font>
    <font>
      <sz val="9"/>
      <color indexed="81"/>
      <name val="Tahoma"/>
      <family val="2"/>
    </font>
    <font>
      <sz val="11"/>
      <color indexed="81"/>
      <name val="Tahoma"/>
      <family val="2"/>
    </font>
    <font>
      <sz val="8"/>
      <color indexed="81"/>
      <name val="Tahoma"/>
      <family val="2"/>
    </font>
  </fonts>
  <fills count="6">
    <fill>
      <patternFill patternType="none"/>
    </fill>
    <fill>
      <patternFill patternType="gray125"/>
    </fill>
    <fill>
      <patternFill patternType="solid">
        <fgColor rgb="FF008080"/>
        <bgColor indexed="64"/>
      </patternFill>
    </fill>
    <fill>
      <patternFill patternType="solid">
        <fgColor rgb="FFDDF8F7"/>
        <bgColor indexed="64"/>
      </patternFill>
    </fill>
    <fill>
      <patternFill patternType="solid">
        <fgColor rgb="FF44D8D1"/>
        <bgColor indexed="64"/>
      </patternFill>
    </fill>
    <fill>
      <patternFill patternType="solid">
        <fgColor rgb="FFD9ECFF"/>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s>
  <cellStyleXfs count="3">
    <xf numFmtId="0" fontId="0" fillId="0" borderId="0"/>
    <xf numFmtId="43" fontId="1" fillId="0" borderId="0" applyFont="0" applyFill="0" applyBorder="0" applyAlignment="0" applyProtection="0"/>
    <xf numFmtId="9" fontId="1" fillId="0" borderId="0" applyFont="0" applyFill="0" applyBorder="0" applyAlignment="0" applyProtection="0"/>
  </cellStyleXfs>
  <cellXfs count="109">
    <xf numFmtId="0" fontId="0" fillId="0" borderId="0" xfId="0"/>
    <xf numFmtId="0" fontId="2" fillId="0" borderId="1" xfId="0" applyFont="1" applyBorder="1" applyAlignment="1">
      <alignment horizontal="center" vertical="center" wrapText="1"/>
    </xf>
    <xf numFmtId="0" fontId="3" fillId="0" borderId="1" xfId="0" applyFont="1" applyBorder="1" applyAlignment="1">
      <alignment horizontal="center" vertical="center"/>
    </xf>
    <xf numFmtId="0" fontId="2" fillId="0" borderId="0" xfId="0" applyFont="1" applyAlignment="1">
      <alignment horizontal="center" vertical="center" wrapText="1"/>
    </xf>
    <xf numFmtId="0" fontId="4" fillId="0" borderId="1" xfId="0" applyFont="1" applyBorder="1" applyAlignment="1">
      <alignment horizontal="center" vertical="center"/>
    </xf>
    <xf numFmtId="0" fontId="5" fillId="0" borderId="0" xfId="0" applyFont="1"/>
    <xf numFmtId="0" fontId="6" fillId="0" borderId="0" xfId="0" applyFont="1" applyAlignment="1">
      <alignment horizontal="center" vertical="center" wrapText="1"/>
    </xf>
    <xf numFmtId="0" fontId="7" fillId="2" borderId="2" xfId="0" applyFont="1" applyFill="1" applyBorder="1" applyAlignment="1">
      <alignment horizontal="center" vertical="center" wrapText="1"/>
    </xf>
    <xf numFmtId="0" fontId="8" fillId="2" borderId="2"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7" fillId="2" borderId="5"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7" fillId="2" borderId="6"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7" fillId="2" borderId="7" xfId="0" applyFont="1" applyFill="1" applyBorder="1" applyAlignment="1">
      <alignment horizontal="center" vertical="center" wrapText="1"/>
    </xf>
    <xf numFmtId="0" fontId="7" fillId="2" borderId="0" xfId="0" applyFont="1" applyFill="1" applyAlignment="1">
      <alignment horizontal="center" vertical="center" wrapText="1"/>
    </xf>
    <xf numFmtId="0" fontId="7" fillId="2" borderId="8"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7" fillId="2" borderId="9"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10" fillId="3" borderId="5" xfId="0" applyFont="1" applyFill="1" applyBorder="1" applyAlignment="1">
      <alignment horizontal="center" vertical="center" textRotation="90"/>
    </xf>
    <xf numFmtId="0" fontId="11" fillId="3" borderId="1" xfId="0" applyFont="1" applyFill="1" applyBorder="1" applyAlignment="1">
      <alignment horizontal="center" vertical="center" wrapText="1"/>
    </xf>
    <xf numFmtId="0" fontId="12" fillId="3" borderId="2" xfId="0" applyFont="1" applyFill="1" applyBorder="1" applyAlignment="1">
      <alignment horizontal="center" vertical="center" wrapText="1"/>
    </xf>
    <xf numFmtId="0" fontId="12" fillId="3" borderId="1" xfId="0" applyFont="1" applyFill="1" applyBorder="1" applyAlignment="1">
      <alignment horizontal="center" vertical="center" wrapText="1"/>
    </xf>
    <xf numFmtId="9" fontId="12" fillId="3" borderId="1" xfId="0" applyNumberFormat="1" applyFont="1" applyFill="1" applyBorder="1" applyAlignment="1">
      <alignment horizontal="center" vertical="center" wrapText="1"/>
    </xf>
    <xf numFmtId="9" fontId="12" fillId="3" borderId="10" xfId="0" applyNumberFormat="1" applyFont="1" applyFill="1" applyBorder="1" applyAlignment="1">
      <alignment horizontal="center" vertical="center" wrapText="1"/>
    </xf>
    <xf numFmtId="9" fontId="12" fillId="3" borderId="11" xfId="0" applyNumberFormat="1" applyFont="1" applyFill="1" applyBorder="1" applyAlignment="1">
      <alignment horizontal="center" vertical="center" wrapText="1"/>
    </xf>
    <xf numFmtId="9" fontId="12" fillId="3" borderId="12" xfId="0" applyNumberFormat="1" applyFont="1" applyFill="1" applyBorder="1" applyAlignment="1">
      <alignment horizontal="center" vertical="center" wrapText="1"/>
    </xf>
    <xf numFmtId="0" fontId="2" fillId="4" borderId="1"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10" fillId="3" borderId="8" xfId="0" applyFont="1" applyFill="1" applyBorder="1" applyAlignment="1">
      <alignment horizontal="center" vertical="center" textRotation="90"/>
    </xf>
    <xf numFmtId="0" fontId="12" fillId="3" borderId="6" xfId="0" applyFont="1" applyFill="1" applyBorder="1" applyAlignment="1">
      <alignment horizontal="center" vertical="center" wrapText="1"/>
    </xf>
    <xf numFmtId="0" fontId="12" fillId="3" borderId="9" xfId="0" applyFont="1" applyFill="1" applyBorder="1" applyAlignment="1">
      <alignment horizontal="center" vertical="center" wrapText="1"/>
    </xf>
    <xf numFmtId="1" fontId="12" fillId="3" borderId="10" xfId="0" applyNumberFormat="1" applyFont="1" applyFill="1" applyBorder="1" applyAlignment="1">
      <alignment horizontal="center" vertical="center" wrapText="1"/>
    </xf>
    <xf numFmtId="1" fontId="12" fillId="3" borderId="11" xfId="0" applyNumberFormat="1" applyFont="1" applyFill="1" applyBorder="1" applyAlignment="1">
      <alignment horizontal="center" vertical="center" wrapText="1"/>
    </xf>
    <xf numFmtId="1" fontId="12" fillId="3" borderId="12" xfId="0" applyNumberFormat="1" applyFont="1" applyFill="1" applyBorder="1" applyAlignment="1">
      <alignment horizontal="center" vertical="center" wrapText="1"/>
    </xf>
    <xf numFmtId="2" fontId="12" fillId="3" borderId="10" xfId="0" applyNumberFormat="1" applyFont="1" applyFill="1" applyBorder="1" applyAlignment="1">
      <alignment horizontal="center" vertical="center" wrapText="1"/>
    </xf>
    <xf numFmtId="2" fontId="12" fillId="3" borderId="11" xfId="0" applyNumberFormat="1" applyFont="1" applyFill="1" applyBorder="1" applyAlignment="1">
      <alignment horizontal="center" vertical="center" wrapText="1"/>
    </xf>
    <xf numFmtId="2" fontId="12" fillId="3" borderId="12" xfId="0" applyNumberFormat="1" applyFont="1" applyFill="1" applyBorder="1" applyAlignment="1">
      <alignment horizontal="center" vertical="center" wrapText="1"/>
    </xf>
    <xf numFmtId="0" fontId="12" fillId="3" borderId="1" xfId="0" applyFont="1" applyFill="1" applyBorder="1" applyAlignment="1">
      <alignment horizontal="center" vertical="center" wrapText="1"/>
    </xf>
    <xf numFmtId="9" fontId="14" fillId="3" borderId="10" xfId="0" applyNumberFormat="1" applyFont="1" applyFill="1" applyBorder="1" applyAlignment="1">
      <alignment horizontal="center" vertical="center" wrapText="1"/>
    </xf>
    <xf numFmtId="9" fontId="14" fillId="3" borderId="11" xfId="0" applyNumberFormat="1" applyFont="1" applyFill="1" applyBorder="1" applyAlignment="1">
      <alignment horizontal="center" vertical="center" wrapText="1"/>
    </xf>
    <xf numFmtId="9" fontId="14" fillId="3" borderId="12" xfId="0" applyNumberFormat="1" applyFont="1" applyFill="1" applyBorder="1" applyAlignment="1">
      <alignment horizontal="center" vertical="center" wrapText="1"/>
    </xf>
    <xf numFmtId="9" fontId="15" fillId="3" borderId="10" xfId="0" applyNumberFormat="1" applyFont="1" applyFill="1" applyBorder="1" applyAlignment="1">
      <alignment horizontal="center" vertical="center" wrapText="1"/>
    </xf>
    <xf numFmtId="9" fontId="15" fillId="3" borderId="11" xfId="0" applyNumberFormat="1" applyFont="1" applyFill="1" applyBorder="1" applyAlignment="1">
      <alignment horizontal="center" vertical="center" wrapText="1"/>
    </xf>
    <xf numFmtId="9" fontId="15" fillId="3" borderId="12" xfId="0" applyNumberFormat="1" applyFont="1" applyFill="1" applyBorder="1" applyAlignment="1">
      <alignment horizontal="center" vertical="center" wrapText="1"/>
    </xf>
    <xf numFmtId="0" fontId="10" fillId="3" borderId="13" xfId="0" applyFont="1" applyFill="1" applyBorder="1" applyAlignment="1">
      <alignment horizontal="center" vertical="center" textRotation="90"/>
    </xf>
    <xf numFmtId="0" fontId="15" fillId="3" borderId="10" xfId="0" applyFont="1" applyFill="1" applyBorder="1" applyAlignment="1">
      <alignment horizontal="center" vertical="center" wrapText="1"/>
    </xf>
    <xf numFmtId="0" fontId="15" fillId="3" borderId="11" xfId="0" applyFont="1" applyFill="1" applyBorder="1" applyAlignment="1">
      <alignment horizontal="center" vertical="center" wrapText="1"/>
    </xf>
    <xf numFmtId="0" fontId="15" fillId="3" borderId="12" xfId="0" applyFont="1" applyFill="1" applyBorder="1" applyAlignment="1">
      <alignment horizontal="center" vertical="center" wrapText="1"/>
    </xf>
    <xf numFmtId="0" fontId="16" fillId="5" borderId="1" xfId="0" applyFont="1" applyFill="1" applyBorder="1" applyAlignment="1">
      <alignment horizontal="center" vertical="center" textRotation="90" wrapText="1"/>
    </xf>
    <xf numFmtId="0" fontId="11" fillId="5" borderId="1" xfId="0" applyFont="1" applyFill="1" applyBorder="1" applyAlignment="1">
      <alignment horizontal="center" vertical="center" wrapText="1"/>
    </xf>
    <xf numFmtId="0" fontId="12" fillId="5" borderId="1" xfId="0" applyFont="1" applyFill="1" applyBorder="1" applyAlignment="1">
      <alignment horizontal="center" vertical="center" wrapText="1"/>
    </xf>
    <xf numFmtId="0" fontId="12" fillId="5" borderId="2" xfId="0" applyFont="1" applyFill="1" applyBorder="1" applyAlignment="1">
      <alignment horizontal="center" vertical="center" wrapText="1"/>
    </xf>
    <xf numFmtId="0" fontId="12" fillId="5" borderId="1" xfId="0" applyFont="1" applyFill="1" applyBorder="1" applyAlignment="1">
      <alignment horizontal="center" vertical="center" wrapText="1"/>
    </xf>
    <xf numFmtId="9" fontId="12" fillId="5" borderId="1" xfId="0" applyNumberFormat="1" applyFont="1" applyFill="1" applyBorder="1" applyAlignment="1">
      <alignment horizontal="center" vertical="center" wrapText="1"/>
    </xf>
    <xf numFmtId="10" fontId="15" fillId="5" borderId="10" xfId="0" applyNumberFormat="1" applyFont="1" applyFill="1" applyBorder="1" applyAlignment="1">
      <alignment horizontal="center" vertical="center" wrapText="1"/>
    </xf>
    <xf numFmtId="10" fontId="15" fillId="5" borderId="11" xfId="0" applyNumberFormat="1" applyFont="1" applyFill="1" applyBorder="1" applyAlignment="1">
      <alignment horizontal="center" vertical="center" wrapText="1"/>
    </xf>
    <xf numFmtId="10" fontId="15" fillId="5" borderId="12" xfId="0" applyNumberFormat="1" applyFont="1" applyFill="1" applyBorder="1" applyAlignment="1">
      <alignment horizontal="center" vertical="center" wrapText="1"/>
    </xf>
    <xf numFmtId="0" fontId="2" fillId="5" borderId="1" xfId="0" applyFont="1" applyFill="1" applyBorder="1" applyAlignment="1">
      <alignment horizontal="center" vertical="center" wrapText="1"/>
    </xf>
    <xf numFmtId="0" fontId="17" fillId="5" borderId="1" xfId="0" applyFont="1" applyFill="1" applyBorder="1" applyAlignment="1">
      <alignment horizontal="center" vertical="center" textRotation="90" wrapText="1"/>
    </xf>
    <xf numFmtId="0" fontId="12" fillId="5" borderId="6" xfId="0" applyFont="1" applyFill="1" applyBorder="1" applyAlignment="1">
      <alignment horizontal="center" vertical="center" wrapText="1"/>
    </xf>
    <xf numFmtId="1" fontId="12" fillId="5" borderId="1" xfId="0" applyNumberFormat="1" applyFont="1" applyFill="1" applyBorder="1" applyAlignment="1">
      <alignment horizontal="center" vertical="center" wrapText="1"/>
    </xf>
    <xf numFmtId="1" fontId="15" fillId="5" borderId="10" xfId="0" applyNumberFormat="1" applyFont="1" applyFill="1" applyBorder="1" applyAlignment="1">
      <alignment horizontal="center" vertical="center" wrapText="1"/>
    </xf>
    <xf numFmtId="1" fontId="15" fillId="5" borderId="11" xfId="0" applyNumberFormat="1" applyFont="1" applyFill="1" applyBorder="1" applyAlignment="1">
      <alignment horizontal="center" vertical="center" wrapText="1"/>
    </xf>
    <xf numFmtId="1" fontId="15" fillId="5" borderId="12" xfId="0" applyNumberFormat="1" applyFont="1" applyFill="1" applyBorder="1" applyAlignment="1">
      <alignment horizontal="center" vertical="center" wrapText="1"/>
    </xf>
    <xf numFmtId="0" fontId="12" fillId="5" borderId="9" xfId="0" applyFont="1" applyFill="1" applyBorder="1" applyAlignment="1">
      <alignment horizontal="center" vertical="center" wrapText="1"/>
    </xf>
    <xf numFmtId="9" fontId="15" fillId="5" borderId="10" xfId="0" applyNumberFormat="1" applyFont="1" applyFill="1" applyBorder="1" applyAlignment="1">
      <alignment horizontal="center" vertical="center" wrapText="1"/>
    </xf>
    <xf numFmtId="9" fontId="15" fillId="5" borderId="11" xfId="0" applyNumberFormat="1" applyFont="1" applyFill="1" applyBorder="1" applyAlignment="1">
      <alignment horizontal="center" vertical="center" wrapText="1"/>
    </xf>
    <xf numFmtId="9" fontId="15" fillId="5" borderId="12" xfId="0" applyNumberFormat="1" applyFont="1" applyFill="1" applyBorder="1" applyAlignment="1">
      <alignment horizontal="center" vertical="center" wrapText="1"/>
    </xf>
    <xf numFmtId="9" fontId="12" fillId="5" borderId="1" xfId="2" applyFont="1" applyFill="1" applyBorder="1" applyAlignment="1">
      <alignment horizontal="center" vertical="center" wrapText="1"/>
    </xf>
    <xf numFmtId="0" fontId="10" fillId="3" borderId="1" xfId="0" applyFont="1" applyFill="1" applyBorder="1" applyAlignment="1">
      <alignment horizontal="center" vertical="center" textRotation="90" wrapText="1"/>
    </xf>
    <xf numFmtId="9" fontId="15" fillId="3" borderId="1" xfId="0" applyNumberFormat="1" applyFont="1" applyFill="1" applyBorder="1" applyAlignment="1">
      <alignment horizontal="center" vertical="center" wrapText="1"/>
    </xf>
    <xf numFmtId="0" fontId="12" fillId="3" borderId="9" xfId="0" applyFont="1" applyFill="1" applyBorder="1" applyAlignment="1">
      <alignment horizontal="center" vertical="center" wrapText="1"/>
    </xf>
    <xf numFmtId="1" fontId="12" fillId="3" borderId="1" xfId="0" applyNumberFormat="1" applyFont="1" applyFill="1" applyBorder="1" applyAlignment="1">
      <alignment horizontal="center" vertical="center" wrapText="1"/>
    </xf>
    <xf numFmtId="1" fontId="14" fillId="3" borderId="1" xfId="0" applyNumberFormat="1" applyFont="1" applyFill="1" applyBorder="1" applyAlignment="1">
      <alignment horizontal="center" vertical="center" wrapText="1"/>
    </xf>
    <xf numFmtId="1" fontId="15" fillId="3" borderId="1" xfId="0" applyNumberFormat="1" applyFont="1" applyFill="1" applyBorder="1" applyAlignment="1">
      <alignment horizontal="center" vertical="center" wrapText="1"/>
    </xf>
    <xf numFmtId="164" fontId="12" fillId="3" borderId="1" xfId="1" applyNumberFormat="1" applyFont="1" applyFill="1" applyBorder="1" applyAlignment="1">
      <alignment horizontal="center" vertical="center" wrapText="1"/>
    </xf>
    <xf numFmtId="164" fontId="18" fillId="3" borderId="1" xfId="1" applyNumberFormat="1" applyFont="1" applyFill="1" applyBorder="1" applyAlignment="1">
      <alignment horizontal="center" vertical="center" wrapText="1"/>
    </xf>
    <xf numFmtId="9" fontId="2" fillId="5" borderId="10" xfId="0" applyNumberFormat="1" applyFont="1" applyFill="1" applyBorder="1" applyAlignment="1">
      <alignment horizontal="center" vertical="center" wrapText="1"/>
    </xf>
    <xf numFmtId="9" fontId="2" fillId="5" borderId="11" xfId="0" applyNumberFormat="1" applyFont="1" applyFill="1" applyBorder="1" applyAlignment="1">
      <alignment horizontal="center" vertical="center" wrapText="1"/>
    </xf>
    <xf numFmtId="9" fontId="2" fillId="5" borderId="12" xfId="0" applyNumberFormat="1" applyFont="1" applyFill="1" applyBorder="1" applyAlignment="1">
      <alignment horizontal="center" vertical="center" wrapText="1"/>
    </xf>
    <xf numFmtId="0" fontId="0" fillId="5" borderId="1" xfId="0" applyFill="1" applyBorder="1" applyAlignment="1">
      <alignment horizontal="center" vertical="center" wrapText="1"/>
    </xf>
    <xf numFmtId="10" fontId="12" fillId="5" borderId="1" xfId="0" applyNumberFormat="1" applyFont="1" applyFill="1" applyBorder="1" applyAlignment="1">
      <alignment horizontal="center" vertical="center" wrapText="1"/>
    </xf>
    <xf numFmtId="0" fontId="12" fillId="5" borderId="2" xfId="0" applyFont="1" applyFill="1" applyBorder="1" applyAlignment="1">
      <alignment horizontal="center" vertical="center" wrapText="1"/>
    </xf>
    <xf numFmtId="10" fontId="14" fillId="5" borderId="10" xfId="0" applyNumberFormat="1" applyFont="1" applyFill="1" applyBorder="1" applyAlignment="1">
      <alignment horizontal="center" vertical="center" wrapText="1"/>
    </xf>
    <xf numFmtId="10" fontId="14" fillId="5" borderId="11" xfId="0" applyNumberFormat="1" applyFont="1" applyFill="1" applyBorder="1" applyAlignment="1">
      <alignment horizontal="center" vertical="center" wrapText="1"/>
    </xf>
    <xf numFmtId="10" fontId="14" fillId="5" borderId="12" xfId="0" applyNumberFormat="1" applyFont="1" applyFill="1" applyBorder="1" applyAlignment="1">
      <alignment horizontal="center" vertical="center" wrapText="1"/>
    </xf>
    <xf numFmtId="165" fontId="15" fillId="5" borderId="10" xfId="0" applyNumberFormat="1" applyFont="1" applyFill="1" applyBorder="1" applyAlignment="1">
      <alignment horizontal="center" vertical="center" wrapText="1"/>
    </xf>
    <xf numFmtId="165" fontId="15" fillId="5" borderId="11" xfId="0" applyNumberFormat="1" applyFont="1" applyFill="1" applyBorder="1" applyAlignment="1">
      <alignment horizontal="center" vertical="center" wrapText="1"/>
    </xf>
    <xf numFmtId="165" fontId="15" fillId="5" borderId="12" xfId="0" applyNumberFormat="1" applyFont="1" applyFill="1" applyBorder="1" applyAlignment="1">
      <alignment horizontal="center" vertical="center" wrapText="1"/>
    </xf>
    <xf numFmtId="165" fontId="12" fillId="3" borderId="1" xfId="0" applyNumberFormat="1" applyFont="1" applyFill="1" applyBorder="1" applyAlignment="1">
      <alignment horizontal="center" vertical="center" wrapText="1"/>
    </xf>
    <xf numFmtId="10" fontId="15" fillId="3" borderId="10" xfId="0" applyNumberFormat="1" applyFont="1" applyFill="1" applyBorder="1" applyAlignment="1">
      <alignment horizontal="center" vertical="center" wrapText="1"/>
    </xf>
    <xf numFmtId="10" fontId="15" fillId="3" borderId="11" xfId="0" applyNumberFormat="1" applyFont="1" applyFill="1" applyBorder="1" applyAlignment="1">
      <alignment horizontal="center" vertical="center" wrapText="1"/>
    </xf>
    <xf numFmtId="10" fontId="15" fillId="3" borderId="12" xfId="0" applyNumberFormat="1" applyFont="1" applyFill="1" applyBorder="1" applyAlignment="1">
      <alignment horizontal="center" vertical="center" wrapText="1"/>
    </xf>
    <xf numFmtId="165" fontId="15" fillId="3" borderId="10" xfId="0" applyNumberFormat="1" applyFont="1" applyFill="1" applyBorder="1" applyAlignment="1">
      <alignment horizontal="center" vertical="center" wrapText="1"/>
    </xf>
    <xf numFmtId="165" fontId="15" fillId="3" borderId="11" xfId="0" applyNumberFormat="1" applyFont="1" applyFill="1" applyBorder="1" applyAlignment="1">
      <alignment horizontal="center" vertical="center" wrapText="1"/>
    </xf>
    <xf numFmtId="165" fontId="15" fillId="3" borderId="12" xfId="0" applyNumberFormat="1" applyFont="1" applyFill="1" applyBorder="1" applyAlignment="1">
      <alignment horizontal="center" vertical="center" wrapText="1"/>
    </xf>
    <xf numFmtId="1" fontId="15" fillId="3" borderId="10" xfId="0" applyNumberFormat="1" applyFont="1" applyFill="1" applyBorder="1" applyAlignment="1">
      <alignment horizontal="center" vertical="center" wrapText="1"/>
    </xf>
    <xf numFmtId="1" fontId="15" fillId="3" borderId="11" xfId="0" applyNumberFormat="1" applyFont="1" applyFill="1" applyBorder="1" applyAlignment="1">
      <alignment horizontal="center" vertical="center" wrapText="1"/>
    </xf>
    <xf numFmtId="1" fontId="15" fillId="3" borderId="12" xfId="0" applyNumberFormat="1" applyFont="1" applyFill="1" applyBorder="1" applyAlignment="1">
      <alignment horizontal="center" vertical="center" wrapText="1"/>
    </xf>
    <xf numFmtId="10" fontId="12" fillId="3" borderId="1" xfId="0" applyNumberFormat="1" applyFont="1" applyFill="1" applyBorder="1" applyAlignment="1">
      <alignment horizontal="center" vertical="center" wrapText="1"/>
    </xf>
    <xf numFmtId="165" fontId="14" fillId="3" borderId="10" xfId="0" applyNumberFormat="1" applyFont="1" applyFill="1" applyBorder="1" applyAlignment="1">
      <alignment horizontal="center" vertical="center" wrapText="1"/>
    </xf>
    <xf numFmtId="165" fontId="14" fillId="3" borderId="11" xfId="0" applyNumberFormat="1" applyFont="1" applyFill="1" applyBorder="1" applyAlignment="1">
      <alignment horizontal="center" vertical="center" wrapText="1"/>
    </xf>
    <xf numFmtId="165" fontId="14" fillId="3" borderId="12" xfId="0" applyNumberFormat="1" applyFont="1" applyFill="1" applyBorder="1" applyAlignment="1">
      <alignment horizontal="center" vertical="center" wrapText="1"/>
    </xf>
    <xf numFmtId="0" fontId="12" fillId="0" borderId="1" xfId="0" applyFont="1" applyBorder="1" applyAlignment="1">
      <alignment horizontal="center" vertical="center" wrapText="1"/>
    </xf>
  </cellXfs>
  <cellStyles count="3">
    <cellStyle name="Millares" xfId="1" builtinId="3"/>
    <cellStyle name="Normal" xfId="0" builtinId="0"/>
    <cellStyle name="Porcentaj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7" Type="http://schemas.openxmlformats.org/officeDocument/2006/relationships/calcChain" Target="calcChain.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297180</xdr:colOff>
      <xdr:row>0</xdr:row>
      <xdr:rowOff>220980</xdr:rowOff>
    </xdr:from>
    <xdr:to>
      <xdr:col>3</xdr:col>
      <xdr:colOff>749531</xdr:colOff>
      <xdr:row>4</xdr:row>
      <xdr:rowOff>234478</xdr:rowOff>
    </xdr:to>
    <xdr:pic>
      <xdr:nvPicPr>
        <xdr:cNvPr id="2" name="Imagen 1">
          <a:extLst>
            <a:ext uri="{FF2B5EF4-FFF2-40B4-BE49-F238E27FC236}">
              <a16:creationId xmlns:a16="http://schemas.microsoft.com/office/drawing/2014/main" id="{2F2924C8-DF9E-4233-8827-13F353D6988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97180" y="220980"/>
          <a:ext cx="2827020" cy="104981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E:\1.%20SISTEMA%20DE%20GESTI&#211;N%20DE%20CALIDAD%20-%202021\REVISI&#211;N%20POR%20LA%20DIRECCI&#211;N\MATRIZ%20DE%20INDICADORES%202024%20-%20REVISI&#211;N%20POR%20LA%20DIRECCI&#211;N\finanicera\INDICADORES%20GESTIO&#769;N%20DE%20RECURSOS.xlsx" TargetMode="External"/><Relationship Id="rId1" Type="http://schemas.openxmlformats.org/officeDocument/2006/relationships/externalLinkPath" Target="/1.%20SISTEMA%20DE%20GESTI&#211;N%20DE%20CALIDAD%20-%202021/REVISI&#211;N%20POR%20LA%20DIRECCI&#211;N/MATRIZ%20DE%20INDICADORES%202024%20-%20REVISI&#211;N%20POR%20LA%20DIRECCI&#211;N/finanicera/INDICADORES%20GESTIO&#769;N%20DE%20RECURSO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GESTIÓN DE RECURSOS"/>
      <sheetName val="Ejecución de Ingresos"/>
      <sheetName val="Ejecucion de gastos"/>
      <sheetName val="Cartera"/>
      <sheetName val="cartera servicios"/>
      <sheetName val="Libro mayor y Balances jun-24"/>
    </sheetNames>
    <sheetDataSet>
      <sheetData sheetId="0"/>
      <sheetData sheetId="1">
        <row r="8">
          <cell r="E8">
            <v>147606936533</v>
          </cell>
        </row>
        <row r="11">
          <cell r="C11">
            <v>106023834585</v>
          </cell>
          <cell r="F11">
            <v>28395249057.040001</v>
          </cell>
        </row>
        <row r="12">
          <cell r="E12">
            <v>38668003412</v>
          </cell>
        </row>
        <row r="17">
          <cell r="E17">
            <v>0.42507277914281894</v>
          </cell>
        </row>
        <row r="18">
          <cell r="C18">
            <v>102537980086</v>
          </cell>
        </row>
      </sheetData>
      <sheetData sheetId="2">
        <row r="24">
          <cell r="E24">
            <v>0.61916699302920286</v>
          </cell>
        </row>
      </sheetData>
      <sheetData sheetId="3"/>
      <sheetData sheetId="4"/>
      <sheetData sheetId="5"/>
    </sheetDataSet>
  </externalBook>
</externalLink>
</file>

<file path=xl/persons/person.xml><?xml version="1.0" encoding="utf-8"?>
<personList xmlns="http://schemas.microsoft.com/office/spreadsheetml/2018/threadedcomments" xmlns:x="http://schemas.openxmlformats.org/spreadsheetml/2006/main">
  <person displayName="Angela Sanchez" id="{3429EF1F-4D97-4168-8AD3-87AE76F47A7B}" userId="S-1-5-21-3603695513-782975489-2627251369-1114" providerId="AD"/>
</personList>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P43" dT="2024-09-23T14:55:34.62" personId="{3429EF1F-4D97-4168-8AD3-87AE76F47A7B}" id="{EFED600E-EF98-4726-8F91-EA8C6160E551}">
    <text xml:space="preserve">Plan contenido en la Resolución No. 00080 de MinTIC – FUTIC de 2024 “Por la cual se asignan recursos y se ordena un desembolso para la financiación del plan de inversión en la vigencia 2024 del operador regional de televisión pública SOCIEDAD DE TELEVISIÓN DE CALDAS, RISARALDA Y QUINDÍO LTDA.”, en la que se asignaron los recursos aprobados en el Plan de Inversión de TELECAFÉ LTDA., y las disposiciones y directrices que también se estipulen en sus sucesivas modificaciones: Modificación No. 1 al Plan de inversión del operador de televisión regional TELECAFÉ LTDA., “Ajuste a líneas de inversión del plan de inversión de 2024.” del Plan de Inversión contenido en la Resolución 00080 del 2024, a través de radicado No. 241013910, con alcance el veintinueve (29) de febrero del 2024 mediante radicado No. 241015710; y la Modificación No. 2 al Plan de inversión del operador de televisión regional TELECAFÉ LTDA., Ajuste a línea de inversión de fortalecimiento de la infraestructura tecnológica del Plan de Inversión contenido en la Resolución 00080 del 2024, mediante radicado No. 241037434, con alcance el 17 de mayo del 2024 mediante radicado No. 241038733., a la fecha se adjudicaron seis (06) procesos contractuales de un total de once (11) procesos contractuales proyectados, recibiéndose a satisfacción la totalidad de estos ya ejecutados. 
</text>
  </threadedComment>
  <threadedComment ref="P45" dT="2024-09-23T14:57:16.79" personId="{3429EF1F-4D97-4168-8AD3-87AE76F47A7B}" id="{0BF2A8C0-33EC-4B32-A254-43DDE6AD43F3}">
    <text xml:space="preserve">Actualmente la red de transmisión analógica brinda cobertura de la señal audiovisual de Telecafé LTDA en 51 de los 53 municipios del eje cafetero, cubriendo aproximadamente un 96,23% de la región.
</text>
  </threadedComment>
  <threadedComment ref="P46" dT="2024-09-23T14:57:16.79" personId="{3429EF1F-4D97-4168-8AD3-87AE76F47A7B}" id="{2BB62B14-D99F-48C5-9611-9D8DA140E9BC}">
    <text xml:space="preserve">Actualmente, la totalidad de las estaciones de la red de Transmisión analógica se encuentran operativas y en correcto estado de funcionamiento, dando como resultado una red de transmisión analógica fuerte y de alta confiabilidad, para la prestación del servicio de televisión pública y servicios de telecomunicaciones. Se plantea seguir cumpliendo el cronograma de mantenimiento preventivo durante la próxima vigencia con la intención de que las estaciones sigan brindado la cobertura de Telecafé en un alto porcentaje del Eje Cafetero. 
En términos de cumplimiento y puntualidad de los servicios de mantenimiento, el indicador se sitúa en un 100%, esto evidencia que en cuanto a agendamiento y planeación de los servicios que se aplican al sistema de transmisión se cumplió con márgenes muy estrechos de retraso o falta; márgenes que se justifican en los recientes juegos nacionales y del cumplimiento de las responsabilidades que para el equipo de Tecnología e Innovación derivaron de estos, llevando a que algunos de los planes de mantenimiento y atención de la red de transmisión tuvieran que ser llevados de manera más lenta, pero con igual calidad, compromiso y detalle.
En términos de confiabilidad de la red por fallos, inestabilidad operativa o salidas en servicio el indicador se sitúo en un 91%, este indicador se obtiene al restarle a uno (1) el cociente entre el número de casos de mantenimiento correctivos dividido el número de casos de mantenimiento preventivos o que se planificaron para las 18 estaciones multiplicado por cien. El indicador muestra que el sistema de transmisión puede ser calificado como un sistema de alta confiabilidad a la hora de asegurar el servicio de televisión y de telecomunicaciones, para el primer semestre del año 2024 solo se tuvieron cuatro (04) casos de mantenimiento correctivos versus los 43 servicios planificados para esta primera mitad del año – Tres servicios por estación para el transcurso del año.
</text>
  </threadedComment>
  <threadedComment ref="P47" dT="2024-09-23T14:58:57.22" personId="{3429EF1F-4D97-4168-8AD3-87AE76F47A7B}" id="{279DF179-9CF0-4FF8-9799-549CA0CCECED}">
    <text>Con este indicador es posible analizar varios aspectos, el primero es que la resolución de casos de mantenimiento correctivo tuvo un alcance del 98,8% de casos solucionados a junio de 2024, los casos que siguen abiertos corresponden a equipos que están en reparación en laboratorio especializado o depende su reparación de algún repuesto que debe venir de otra ciudad o país. En lo que corresponde al mantenimiento preventivo, se presentó un cumplimiento del 100% frente a lo planeado en el cronograma anual, para la vigencia 2024 se pretende continuar con la misma periodicidad de mantenimientos, ya que se evidencian buenos resultados y el indicador diseñado para esta estrategia sigue mostrando un buen comportamiento.
En cuanto al cronograma proyectado para los equipos pertenecientes a la red de transmisión, se ejecutó de manera trimestral y en cumplimiento con lo planeado.</text>
  </threadedComment>
  <threadedComment ref="P56" dT="2024-09-23T15:40:57.35" personId="{3429EF1F-4D97-4168-8AD3-87AE76F47A7B}" id="{66380AAC-D13E-4B0A-B00B-6761F6771554}">
    <text xml:space="preserve">Durante el año 2024, se adelantaron acciones importantes alineadas con las estrategias de gobierno TI, dentro de las que se destacan: 
ü	Apoyo TI a los procesos: en cuanto a seguridad de la información (Contrato de seguridad Informática y soporte FW FortiGate), adquisición de diferentes herramientas para el buen desarrollo de las funciones de los colaboradores (Adobe, Dropbox, Workspace, Any Desk, AdmiArchi, Conectividad MPLS, Software profesional para Streaming, creación y producción de contenidos, entre otros).
ü	Conformidad: se ha hecho seguimiento a los diferentes procesos con el fin de que se tenga trazabilidad de la información, a nivel de mantenimientos de equipos, tiempos de respuesta a requerimientos internos (Mesa de servicios, soportes).
ü	Optimización de las compras TI: se han adquirido recientemente equipos de cómputo, salas de edición y equipos de alto performance computacional, hardware y software que apunte al buen desempeño de las labores de los colaboradores del canal.
ü	Criterios de adopción y compras: con la adquisición de infraestructura tecnológica se apunta de manera directa a la optimización de procesos y actividades que se desarrollan dentro de la Entidad.
ü	Gestión de proveedores: se aplica un esquema de control y seguimiento para poder controlar los procesos y contratos que se tienen con diferentes proveedores.
ü	Transferencia de información: capacitaciones para grupos de interés, sobre el manejo de las diferentes herramientas y programas, adquiridos para el buen desempeño de las funciones asociadas a cada cargo. 
ü	Se continua con la implementación del Plan Estratégico de las Tecnologías de la Información y Comunicaciones PETI en la Entidad, el cual nos permite tener una visión amplia de la estrategia de TI.
</text>
  </threadedComment>
  <threadedComment ref="P57" dT="2024-09-23T15:38:07.18" personId="{3429EF1F-4D97-4168-8AD3-87AE76F47A7B}" id="{A8272624-8953-42CA-B58B-D01B91C00FDB}">
    <text xml:space="preserve">El propósito de la política de un sistema de gestión de la información es establecer acciones inmediatas de seguridad informática para preservar la confidencialidad, integridad disponibilidad de la información de Canal Regional Telecafé, esta es crucial para proteger los activos de la información del canal regional Telecafé. La importancia de la seguridad de la información radica en que como política establece el marco que busca la protección de los activos de la información que en constancia se encuentran ante el escenario de vulneración, ataques y hackeos.
La implementación de la política de seguridad informática se constituye como un elemento vital para la organización siendo entre los beneficios más destacables, la consecución de una política robusta que le permita garantizar una seguridad y confidencialidad de la información. Esta política tiene como alcance todos los funcionarios, contratistas y terceros, así como la ciudadanía en general, abarcando todos los activos de la información del canal, procesos y actividades de negocio, y personas que brindan algún servicio a la organización. Su cobertura y envergadura busca abarcar toda la infraestructura tecnológica hardware y software, data y redes de Canal Telecafé.
</text>
  </threadedComment>
  <threadedComment ref="P58" dT="2024-09-23T15:39:53.90" personId="{3429EF1F-4D97-4168-8AD3-87AE76F47A7B}" id="{F4ED0A47-9D8E-47E1-A926-6ABD1A1D8B32}">
    <text xml:space="preserve">Las diferentes áreas de la Entidad se encargaron de la actualización de la información requerida en la normativa aplicable para la transparencia y acceso a la información pública, de esta manera, durante el primer semestre del año 2024 se logró que el 85% de la información requerida en la página web estuviera actualizada y debidamente publicada.
</text>
  </threadedComment>
  <threadedComment ref="P59" dT="2024-09-23T15:39:27.30" personId="{3429EF1F-4D97-4168-8AD3-87AE76F47A7B}" id="{C65AFCB9-EF20-4B31-BC23-2F539B0B2B5A}">
    <text xml:space="preserve">En el primer semestre los mantenimientos preventivos correspondientes a la sede Manizales se realizaron en el mes de junio, los mantenimientos de la sede de Pereira y Armenia se realizaron durante el mismo mes. Respecto a los mantenimientos correctivos, es importante aclarar que su ejecución es prioritaria, dentro de lo corrido de la vigencia 2024 solo se ha registrado la gestión de cinco (05) casos de mantenimiento correctivo. Durante la vigencia 2024 y como parte de la ejecución del Plan de inversión se realizó también la renovación de equipos de cómputo, renovación que apunta a suplir las necesidades de los colaboradores del canal Telecafé y apoyar los flujos de trabajo de todas las áreas de la entidad. Esta renovación permitirá disminuir el número de casos de mantenimiento correctivos y mejorar los indicadores de confiabilidad y operatividad de las flotas de cómputo, también se constituye como la materialización de la innovación tecnológica de la entidad, jugando un papel importante en la mejora de la agilidad, competitividad, la seguridad y la eficiencia de los procesos empresariales. Según un estudio realizado por el Instituto de Investigación Capgemini, "La adopción de nuevas tecnologías, como la inteligencia artificial y el análisis de datos, puede aumentar la productividad en un 43.49% y reducir los costos operativos en un 1.73%". La renovación de equipos de cómputo no solo permite aprovechar estas tecnologías emergentes, sino que también facilita la integración de sistemas y la automatización de tareas, lo que conduce a una mayor eficiencia y competitividad en el mercado.
</text>
  </threadedComment>
  <threadedComment ref="P73" dT="2024-09-23T14:47:38.33" personId="{3429EF1F-4D97-4168-8AD3-87AE76F47A7B}" id="{4BA86915-4E32-40DE-BBFC-4001FDD182F7}">
    <text>Se están ejecutando lasa auditorías acorde con lo programado</text>
  </threadedComment>
  <threadedComment ref="P74" dT="2024-09-23T14:45:41.84" personId="{3429EF1F-4D97-4168-8AD3-87AE76F47A7B}" id="{1B012D3F-50BB-4128-A272-9A084024DD33}">
    <text xml:space="preserve">Se realizó campaña de autocontrol
</text>
  </threadedComment>
  <threadedComment ref="P75" dT="2024-09-23T14:45:41.84" personId="{3429EF1F-4D97-4168-8AD3-87AE76F47A7B}" id="{6EAA9D35-1B3D-440A-85D1-931016D05FEF}">
    <text>Se realiza seguimiento en el mes de mayo, correspondiente al primer cuatrimestre de la vigencia</text>
  </threadedComment>
  <threadedComment ref="P76" dT="2024-09-23T14:45:41.84" personId="{3429EF1F-4D97-4168-8AD3-87AE76F47A7B}" id="{E5889410-CDB6-4616-A1F0-DC1A17A714CD}">
    <text>En el mes de agosto se presenta ante la gerencia, el resultado del seguimiento con corte al primer semestre de la vigencia de los planes de mejoramiento</text>
  </threadedComment>
  <threadedComment ref="P77" dT="2024-09-23T14:30:52.18" personId="{3429EF1F-4D97-4168-8AD3-87AE76F47A7B}" id="{E59C305C-A2C9-4168-B377-AC80FCFB4457}">
    <text xml:space="preserve">La calificación obtenida disminuyó significativamente frente a la vigencia anterior. En esta medición se tiene en cuenta: Ambiente propicio para el ejercicio de control, evaluación estratégica de riesgo, actividades de control efectiva, actividades de monitoreo sistemáticas y orientadas a la mejora e información y comunicación relevante y oportuna para el control. </text>
  </threadedComment>
  <threadedComment ref="P78" dT="2024-09-23T13:57:18.73" personId="{3429EF1F-4D97-4168-8AD3-87AE76F47A7B}" id="{670D3CDD-7277-456D-AA4C-802330423CB3}">
    <text>El día 23 de mayo de 2024 se suscribió Órden de Servicio No, 875 con el contratista Alejandro Franco Castaño, cuyo objeto es "Prestar servicios para la configuración de la cuenta de la entidad y capacitación de la plataforma SECOP II", en cuyo alcance del objeto se encuentra la actividad "Capacitación a los nuevos usuarios de forma presencial, se deja en consideración de la entidad realizar un primer encuentro para la entrega de nuevos usuarios y socialización de los mismos y adiestramiento de los nuevos funcionarios en el manejo de la plataforma y carguen la información en los procesos de los cuales son supervisores las tres sesiones restantes, serán concertadas de acuerdo a la disponibilidad de las partes.</text>
  </threadedComment>
  <threadedComment ref="P79" dT="2024-09-23T13:57:18.73" personId="{3429EF1F-4D97-4168-8AD3-87AE76F47A7B}" id="{CFEE3190-4E19-49DF-A141-9BBE947F3DE4}">
    <text>El Normograma de la entidad se actualizó por primera vez en la vigencia 2024 en el mes de junio y se publicó a través de la página web de TELECAFÉ LTDA. y se socializó a los funcionarios a través de correo electrónico</text>
  </threadedComment>
  <threadedComment ref="P80" dT="2024-09-23T13:56:13.82" personId="{3429EF1F-4D97-4168-8AD3-87AE76F47A7B}" id="{9E6B48BC-5958-44F3-91B8-FBD1E1577536}">
    <text>Se contestaron la totalidad de PQRS y derechos de petición recepcionados durante el primer semestre del año 2024. En el primer trimestre de 2024 se radicaron 102 peticiones y en el segundo trimestre 79 peticiones. En lo posible se trata de contestar en un tiempo inferior a 10 días hábiles, independientemente del tipo de requerimiento, aclarando que las peticiones emanadas por parte de los Entes de Control y autoridades judiciales, se contestan en tiempo inferior de conformidad con el plazo otorgado por la entidad en particular.</text>
  </threadedComment>
  <threadedComment ref="P81" dT="2024-09-23T13:59:32.78" personId="{3429EF1F-4D97-4168-8AD3-87AE76F47A7B}" id="{8117D782-A56C-4462-B978-B3093E7E0EE3}">
    <text>El abogado ha iniciado los procesos de cobro prejurídico con la totalidad de los clientes reportados por parte del Área Financiera, no materializando hasta el momento necesidad de iniciar ejecutivos, toda vez que la cartera se ha venido recaudando conforme a la etapa previa a inicio de ejecutivo. En el momento que se estime la necesidad de iniciar los procesos litigiosos respectivos ante juzgado, este se hará con aquellos que cumplan con las condiciones de documentación pertinentes para radicación de los ejecutivos correspondientes, tendientes a recuperación de cartera morosa. El Área Financiera reportó 28 clientes morosos y con la totalidad de ellos se ha agotado proceso de cobro prejurídico por parte del abogado, por cuanto en la etapa que se está agotando previo inicio del ejecutivo, se ha cumplido el 100% de la gestión antes de iniciar proceso jurídico respectivo ante juzgado.
Aunado a lo anterior, se adelanta por parte del abogado, cobros en el marco de la Ley 14 de 1991, práctica que no se tenía en la entidad y que ha dejado a 30 de junio de 2024, un recaudo por un valor de $133.881.386</text>
  </threadedComment>
  <threadedComment ref="P82" dT="2024-09-23T14:03:59.26" personId="{3429EF1F-4D97-4168-8AD3-87AE76F47A7B}" id="{19D1B736-3253-473F-9DCA-84104AF9157B}">
    <text>Cien por ciento (100%) de documentos y procesos publicados en la plataforma SECOP II en el primer trimestre de 2024, de conformidad con lo estipulado en el Manual Interno de Contratación de la Entidad.  En el segundo trimestre del año 2024 se realizaron las publicaciones en la plataforma SECOP II de la totalidad de los contratos superiores a 30 SMMLV tal como se estipula en el Manual Interno de Contratación y además se inició con la buena práctica de dar publicidad a documentación que no se tiene estipulada en el Manual Interno de Contratación, como por ejemplo CDPs (tanto de procesos adelantados a través de invitación pública, como invitación privada), publicidad de estudios previos e invitaciones de procesos por modalidad privada, publicidad de actas de inicio, pólizas, resolución de aprobación de pólizas y actas derivadas de contratación a través de modalidad por invitación pública. Adicional a lo anteriormente descrito se suscribió Orden de Servicio No. 875 con el contratista Alejandro Franco Castaño, cuyo objeto es "Prestar servicios para la configuración de la cuenta de la entidad y capacitación de la plataforma SECOP II", donde se le asignó usuario de plataforma a los funcionarios que fungen como supervisores para inicio de cargue de informes derivados de la ejecución propia de cada contrato.</text>
  </threadedComment>
  <threadedComment ref="P83" dT="2024-09-23T14:05:59.37" personId="{3429EF1F-4D97-4168-8AD3-87AE76F47A7B}" id="{494B02AC-E5A0-4B3D-953F-95678ACD58D0}">
    <text>Dado los cambios de administración, las actividades programadas no se han ejecutado dentro de los tiempos establecidos; sin embargo, se espera cumplir con las tareas propuestas antes de la auditoría interna y externa</text>
  </threadedComment>
  <threadedComment ref="P86" dT="2024-09-23T14:07:54.68" personId="{3429EF1F-4D97-4168-8AD3-87AE76F47A7B}" id="{EF976930-5809-4981-831B-0AEF2F46AC7E}">
    <text xml:space="preserve">Se realiza análisis y revisión a la política de administración de riesgos, de acuerdo con la normatividad y las necesidades actuales del Canal
</text>
  </threadedComment>
  <threadedComment ref="P87" dT="2024-09-23T14:07:54.68" personId="{3429EF1F-4D97-4168-8AD3-87AE76F47A7B}" id="{6D2F129B-F129-4576-84EA-B1B8428947F2}">
    <text xml:space="preserve">Se realiza análisis y revisión a los riesgos de corrupción de la entidad, de acuerdo con la normatividad y las necesidades actuales del Canal
</text>
  </threadedComment>
  <threadedComment ref="P88" dT="2024-09-23T14:07:54.68" personId="{3429EF1F-4D97-4168-8AD3-87AE76F47A7B}" id="{2A7899F8-45DC-491E-ABE9-AC7BD26F765A}">
    <text xml:space="preserve">Se realiza análisis y revisión a los riesgos institucionales de la entidad, de acuerdo con la normatividad y las necesidades actuales del Canal
</text>
  </threadedComment>
  <threadedComment ref="P89" dT="2024-09-23T14:18:40.03" personId="{3429EF1F-4D97-4168-8AD3-87AE76F47A7B}" id="{51831CA0-94AB-4D45-80AB-2E1F97A54F90}">
    <text>Se actualizó el Manual de Comunicaciones - DIR-PRO-04 en el mes de julio, quedando en versión 4, teniendo en cuenta las nuevas políticas de comunicaciones dadas en esta administración</text>
  </threadedComment>
  <threadedComment ref="P90" dT="2024-09-23T14:21:39.85" personId="{3429EF1F-4D97-4168-8AD3-87AE76F47A7B}" id="{0ADA6B28-02C6-4ACF-976A-D392E8460DBC}">
    <text>Se muestran los avances del PECO, cumpliendo con lo programado, tanto interno como externo</text>
  </threadedComment>
  <threadedComment ref="P91" dT="2024-09-23T14:24:22.47" personId="{3429EF1F-4D97-4168-8AD3-87AE76F47A7B}" id="{9488A1C8-882E-4E1A-8365-78331D363EF5}">
    <text>A pesar de que es un buen resultado, aún hay un 9% del personal que considera que la comunicación interna es regular, se sigue trabajando en las acciones propuestas. Cabe aclarar que esta evaluación es anual y este resultado corresponde a la vigencia 2023</text>
  </threadedComment>
</ThreadedComments>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microsoft.com/office/2017/10/relationships/threadedComment" Target="../threadedComments/threadedComment1.xml"/><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6EC594-19EB-47EE-95AB-2A599BCFD384}">
  <dimension ref="A1:AR220"/>
  <sheetViews>
    <sheetView tabSelected="1" zoomScale="110" zoomScaleNormal="110" workbookViewId="0">
      <selection sqref="A1:D5"/>
    </sheetView>
  </sheetViews>
  <sheetFormatPr baseColWidth="10" defaultRowHeight="12"/>
  <cols>
    <col min="1" max="1" width="10.5546875" style="3" customWidth="1"/>
    <col min="2" max="2" width="14.33203125" style="3" customWidth="1"/>
    <col min="3" max="3" width="9.77734375" style="3" customWidth="1"/>
    <col min="4" max="4" width="17" style="3" customWidth="1"/>
    <col min="5" max="5" width="27.77734375" style="3" customWidth="1"/>
    <col min="6" max="6" width="21.33203125" style="3" customWidth="1"/>
    <col min="7" max="7" width="13.109375" style="3" customWidth="1"/>
    <col min="8" max="8" width="16.33203125" style="3" customWidth="1"/>
    <col min="9" max="9" width="7.6640625" style="3" customWidth="1"/>
    <col min="10" max="10" width="10.5546875" style="3" customWidth="1"/>
    <col min="11" max="11" width="14" style="3" customWidth="1"/>
    <col min="12" max="12" width="10" style="3" customWidth="1"/>
    <col min="13" max="13" width="10.44140625" style="3" customWidth="1"/>
    <col min="14" max="15" width="11.5546875" style="3" customWidth="1"/>
    <col min="16" max="21" width="6.88671875" style="3" customWidth="1"/>
    <col min="22" max="22" width="39.33203125" style="3" customWidth="1"/>
    <col min="23" max="23" width="13.33203125" style="3" customWidth="1"/>
    <col min="24" max="24" width="24" style="3" customWidth="1"/>
    <col min="25" max="25" width="18.109375" style="6" customWidth="1"/>
    <col min="26" max="44" width="2.6640625" style="3" customWidth="1"/>
    <col min="45" max="45" width="4.109375" style="3" customWidth="1"/>
    <col min="46" max="16384" width="11.5546875" style="3"/>
  </cols>
  <sheetData>
    <row r="1" spans="1:44" ht="20.399999999999999" customHeight="1">
      <c r="A1" s="1"/>
      <c r="B1" s="1"/>
      <c r="C1" s="1"/>
      <c r="D1" s="1"/>
      <c r="E1" s="2" t="s">
        <v>0</v>
      </c>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108" t="s">
        <v>503</v>
      </c>
      <c r="AN1" s="108"/>
      <c r="AO1" s="108"/>
      <c r="AP1" s="108"/>
      <c r="AQ1" s="108"/>
      <c r="AR1" s="108"/>
    </row>
    <row r="2" spans="1:44" ht="20.399999999999999" customHeight="1">
      <c r="A2" s="1"/>
      <c r="B2" s="1"/>
      <c r="C2" s="1"/>
      <c r="D2" s="1"/>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108"/>
      <c r="AN2" s="108"/>
      <c r="AO2" s="108"/>
      <c r="AP2" s="108"/>
      <c r="AQ2" s="108"/>
      <c r="AR2" s="108"/>
    </row>
    <row r="3" spans="1:44" ht="20.399999999999999" customHeight="1">
      <c r="A3" s="1"/>
      <c r="B3" s="1"/>
      <c r="C3" s="1"/>
      <c r="D3" s="1"/>
      <c r="E3" s="4" t="s">
        <v>1</v>
      </c>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108" t="s">
        <v>504</v>
      </c>
      <c r="AN3" s="108"/>
      <c r="AO3" s="108"/>
      <c r="AP3" s="108"/>
      <c r="AQ3" s="108"/>
      <c r="AR3" s="108"/>
    </row>
    <row r="4" spans="1:44" ht="20.399999999999999" customHeight="1">
      <c r="A4" s="1"/>
      <c r="B4" s="1"/>
      <c r="C4" s="1"/>
      <c r="D4" s="1"/>
      <c r="E4" s="4" t="s">
        <v>2</v>
      </c>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108"/>
      <c r="AN4" s="108"/>
      <c r="AO4" s="108"/>
      <c r="AP4" s="108"/>
      <c r="AQ4" s="108"/>
      <c r="AR4" s="108"/>
    </row>
    <row r="5" spans="1:44" ht="39.6" customHeight="1">
      <c r="A5" s="1"/>
      <c r="B5" s="1"/>
      <c r="C5" s="1"/>
      <c r="D5" s="1"/>
      <c r="E5" s="4" t="s">
        <v>506</v>
      </c>
      <c r="F5" s="4"/>
      <c r="G5" s="4"/>
      <c r="H5" s="4"/>
      <c r="I5" s="4"/>
      <c r="J5" s="4"/>
      <c r="K5" s="4"/>
      <c r="L5" s="4"/>
      <c r="M5" s="4"/>
      <c r="N5" s="4"/>
      <c r="O5" s="4"/>
      <c r="P5" s="4"/>
      <c r="Q5" s="4"/>
      <c r="R5" s="4"/>
      <c r="S5" s="4"/>
      <c r="T5" s="4"/>
      <c r="U5" s="4"/>
      <c r="V5" s="4"/>
      <c r="W5" s="4"/>
      <c r="X5" s="4"/>
      <c r="Y5" s="4"/>
      <c r="Z5" s="4"/>
      <c r="AA5" s="4"/>
      <c r="AB5" s="4"/>
      <c r="AC5" s="4"/>
      <c r="AD5" s="4"/>
      <c r="AE5" s="4"/>
      <c r="AF5" s="4"/>
      <c r="AG5" s="4"/>
      <c r="AH5" s="4"/>
      <c r="AI5" s="4"/>
      <c r="AJ5" s="4"/>
      <c r="AK5" s="4"/>
      <c r="AL5" s="4"/>
      <c r="AM5" s="108" t="s">
        <v>505</v>
      </c>
      <c r="AN5" s="108"/>
      <c r="AO5" s="108"/>
      <c r="AP5" s="108"/>
      <c r="AQ5" s="108"/>
      <c r="AR5" s="108"/>
    </row>
    <row r="6" spans="1:44" ht="12.6" customHeight="1">
      <c r="F6" s="5"/>
    </row>
    <row r="8" spans="1:44" ht="14.4" customHeight="1">
      <c r="A8" s="7" t="s">
        <v>3</v>
      </c>
      <c r="B8" s="7" t="s">
        <v>4</v>
      </c>
      <c r="C8" s="7" t="s">
        <v>5</v>
      </c>
      <c r="D8" s="7" t="s">
        <v>6</v>
      </c>
      <c r="E8" s="7" t="s">
        <v>7</v>
      </c>
      <c r="F8" s="7" t="s">
        <v>8</v>
      </c>
      <c r="G8" s="7" t="s">
        <v>9</v>
      </c>
      <c r="H8" s="7" t="s">
        <v>10</v>
      </c>
      <c r="I8" s="7" t="s">
        <v>11</v>
      </c>
      <c r="J8" s="8" t="s">
        <v>12</v>
      </c>
      <c r="K8" s="7" t="s">
        <v>13</v>
      </c>
      <c r="L8" s="7" t="s">
        <v>14</v>
      </c>
      <c r="M8" s="7" t="s">
        <v>15</v>
      </c>
      <c r="N8" s="7" t="s">
        <v>16</v>
      </c>
      <c r="O8" s="7" t="s">
        <v>17</v>
      </c>
      <c r="P8" s="9" t="s">
        <v>18</v>
      </c>
      <c r="Q8" s="10"/>
      <c r="R8" s="10"/>
      <c r="S8" s="10"/>
      <c r="T8" s="10"/>
      <c r="U8" s="11"/>
      <c r="V8" s="7" t="s">
        <v>19</v>
      </c>
      <c r="W8" s="7" t="s">
        <v>20</v>
      </c>
      <c r="X8" s="7" t="s">
        <v>21</v>
      </c>
      <c r="Y8" s="12" t="s">
        <v>22</v>
      </c>
      <c r="Z8" s="12"/>
      <c r="AA8" s="12"/>
      <c r="AB8" s="12"/>
      <c r="AC8" s="12"/>
      <c r="AD8" s="12"/>
      <c r="AE8" s="12"/>
      <c r="AF8" s="12"/>
      <c r="AG8" s="12"/>
      <c r="AH8" s="12"/>
      <c r="AI8" s="12"/>
      <c r="AJ8" s="12"/>
      <c r="AK8" s="12"/>
      <c r="AL8" s="12"/>
      <c r="AM8" s="12"/>
      <c r="AN8" s="12"/>
      <c r="AO8" s="12"/>
      <c r="AP8" s="12"/>
      <c r="AQ8" s="12"/>
      <c r="AR8" s="12"/>
    </row>
    <row r="9" spans="1:44" ht="12" customHeight="1">
      <c r="A9" s="13"/>
      <c r="B9" s="13"/>
      <c r="C9" s="13"/>
      <c r="D9" s="13"/>
      <c r="E9" s="13"/>
      <c r="F9" s="13"/>
      <c r="G9" s="13"/>
      <c r="H9" s="13"/>
      <c r="I9" s="13"/>
      <c r="J9" s="14"/>
      <c r="K9" s="13"/>
      <c r="L9" s="13"/>
      <c r="M9" s="13"/>
      <c r="N9" s="13"/>
      <c r="O9" s="13"/>
      <c r="P9" s="15"/>
      <c r="Q9" s="16"/>
      <c r="R9" s="16"/>
      <c r="S9" s="16"/>
      <c r="T9" s="16"/>
      <c r="U9" s="17"/>
      <c r="V9" s="13"/>
      <c r="W9" s="13"/>
      <c r="X9" s="13"/>
      <c r="Y9" s="18" t="s">
        <v>23</v>
      </c>
      <c r="Z9" s="12" t="s">
        <v>24</v>
      </c>
      <c r="AA9" s="12"/>
      <c r="AB9" s="12"/>
      <c r="AC9" s="12"/>
      <c r="AD9" s="12"/>
      <c r="AE9" s="12"/>
      <c r="AF9" s="12"/>
      <c r="AG9" s="12"/>
      <c r="AH9" s="12"/>
      <c r="AI9" s="12"/>
      <c r="AJ9" s="12"/>
      <c r="AK9" s="12"/>
      <c r="AL9" s="12"/>
      <c r="AM9" s="12"/>
      <c r="AN9" s="12"/>
      <c r="AO9" s="12"/>
      <c r="AP9" s="12"/>
      <c r="AQ9" s="12"/>
      <c r="AR9" s="12"/>
    </row>
    <row r="10" spans="1:44" ht="13.8">
      <c r="A10" s="19"/>
      <c r="B10" s="19"/>
      <c r="C10" s="19"/>
      <c r="D10" s="19"/>
      <c r="E10" s="19"/>
      <c r="F10" s="19"/>
      <c r="G10" s="19"/>
      <c r="H10" s="19"/>
      <c r="I10" s="19"/>
      <c r="J10" s="20"/>
      <c r="K10" s="19"/>
      <c r="L10" s="19"/>
      <c r="M10" s="19"/>
      <c r="N10" s="19"/>
      <c r="O10" s="19"/>
      <c r="P10" s="21" t="s">
        <v>25</v>
      </c>
      <c r="Q10" s="21" t="s">
        <v>26</v>
      </c>
      <c r="R10" s="21" t="s">
        <v>27</v>
      </c>
      <c r="S10" s="21" t="s">
        <v>28</v>
      </c>
      <c r="T10" s="21" t="s">
        <v>29</v>
      </c>
      <c r="U10" s="21" t="s">
        <v>30</v>
      </c>
      <c r="V10" s="19"/>
      <c r="W10" s="19"/>
      <c r="X10" s="19"/>
      <c r="Y10" s="18"/>
      <c r="Z10" s="22">
        <v>1</v>
      </c>
      <c r="AA10" s="22">
        <v>2</v>
      </c>
      <c r="AB10" s="22">
        <v>3</v>
      </c>
      <c r="AC10" s="22">
        <v>4</v>
      </c>
      <c r="AD10" s="22">
        <v>5</v>
      </c>
      <c r="AE10" s="22">
        <v>6</v>
      </c>
      <c r="AF10" s="22">
        <v>7</v>
      </c>
      <c r="AG10" s="22">
        <v>8</v>
      </c>
      <c r="AH10" s="22">
        <v>9</v>
      </c>
      <c r="AI10" s="22">
        <v>10</v>
      </c>
      <c r="AJ10" s="22">
        <v>11</v>
      </c>
      <c r="AK10" s="22">
        <v>12</v>
      </c>
      <c r="AL10" s="22">
        <v>13</v>
      </c>
      <c r="AM10" s="22">
        <v>14</v>
      </c>
      <c r="AN10" s="22">
        <v>15</v>
      </c>
      <c r="AO10" s="22">
        <v>16</v>
      </c>
      <c r="AP10" s="22">
        <v>17</v>
      </c>
      <c r="AQ10" s="22">
        <v>18</v>
      </c>
      <c r="AR10" s="22">
        <v>19</v>
      </c>
    </row>
    <row r="11" spans="1:44" ht="79.2" customHeight="1">
      <c r="A11" s="23" t="s">
        <v>31</v>
      </c>
      <c r="B11" s="24" t="s">
        <v>32</v>
      </c>
      <c r="C11" s="24" t="s">
        <v>33</v>
      </c>
      <c r="D11" s="25" t="s">
        <v>34</v>
      </c>
      <c r="E11" s="25" t="s">
        <v>35</v>
      </c>
      <c r="F11" s="25" t="s">
        <v>36</v>
      </c>
      <c r="G11" s="26" t="s">
        <v>37</v>
      </c>
      <c r="H11" s="26" t="s">
        <v>38</v>
      </c>
      <c r="I11" s="26" t="s">
        <v>39</v>
      </c>
      <c r="J11" s="26" t="s">
        <v>40</v>
      </c>
      <c r="K11" s="26" t="s">
        <v>41</v>
      </c>
      <c r="L11" s="26" t="s">
        <v>42</v>
      </c>
      <c r="M11" s="26" t="s">
        <v>43</v>
      </c>
      <c r="N11" s="27">
        <v>0.95</v>
      </c>
      <c r="O11" s="27">
        <v>0.95</v>
      </c>
      <c r="P11" s="28">
        <f>'[1]Ejecución de Ingresos'!E17</f>
        <v>0.42507277914281894</v>
      </c>
      <c r="Q11" s="29"/>
      <c r="R11" s="29"/>
      <c r="S11" s="29"/>
      <c r="T11" s="29"/>
      <c r="U11" s="30"/>
      <c r="V11" s="27" t="s">
        <v>44</v>
      </c>
      <c r="W11" s="26" t="s">
        <v>45</v>
      </c>
      <c r="X11" s="26" t="s">
        <v>46</v>
      </c>
      <c r="Y11" s="24" t="s">
        <v>47</v>
      </c>
      <c r="Z11" s="31"/>
      <c r="AA11" s="31"/>
      <c r="AB11" s="32"/>
      <c r="AC11" s="32"/>
      <c r="AD11" s="32"/>
      <c r="AE11" s="32"/>
      <c r="AF11" s="32"/>
      <c r="AG11" s="32"/>
      <c r="AH11" s="32"/>
      <c r="AI11" s="32"/>
      <c r="AJ11" s="32"/>
      <c r="AK11" s="32"/>
      <c r="AL11" s="32"/>
      <c r="AM11" s="32"/>
      <c r="AN11" s="32"/>
      <c r="AO11" s="32"/>
      <c r="AP11" s="32"/>
      <c r="AQ11" s="32"/>
      <c r="AR11" s="32"/>
    </row>
    <row r="12" spans="1:44" ht="72.599999999999994" customHeight="1">
      <c r="A12" s="33"/>
      <c r="B12" s="24" t="s">
        <v>32</v>
      </c>
      <c r="C12" s="24" t="s">
        <v>33</v>
      </c>
      <c r="D12" s="34"/>
      <c r="E12" s="34"/>
      <c r="F12" s="35"/>
      <c r="G12" s="26" t="s">
        <v>48</v>
      </c>
      <c r="H12" s="26" t="s">
        <v>49</v>
      </c>
      <c r="I12" s="26" t="s">
        <v>39</v>
      </c>
      <c r="J12" s="26" t="s">
        <v>40</v>
      </c>
      <c r="K12" s="26" t="s">
        <v>41</v>
      </c>
      <c r="L12" s="26" t="s">
        <v>42</v>
      </c>
      <c r="M12" s="26" t="s">
        <v>43</v>
      </c>
      <c r="N12" s="27">
        <v>0.85</v>
      </c>
      <c r="O12" s="27">
        <v>0.85</v>
      </c>
      <c r="P12" s="28">
        <f>'[1]Ejecucion de gastos'!E24</f>
        <v>0.61916699302920286</v>
      </c>
      <c r="Q12" s="29"/>
      <c r="R12" s="29"/>
      <c r="S12" s="29"/>
      <c r="T12" s="29"/>
      <c r="U12" s="30"/>
      <c r="V12" s="27" t="s">
        <v>50</v>
      </c>
      <c r="W12" s="26" t="s">
        <v>45</v>
      </c>
      <c r="X12" s="26" t="s">
        <v>46</v>
      </c>
      <c r="Y12" s="24" t="s">
        <v>47</v>
      </c>
      <c r="Z12" s="31"/>
      <c r="AA12" s="31"/>
      <c r="AB12" s="32"/>
      <c r="AC12" s="32"/>
      <c r="AD12" s="32"/>
      <c r="AE12" s="32"/>
      <c r="AF12" s="32"/>
      <c r="AG12" s="32"/>
      <c r="AH12" s="32"/>
      <c r="AI12" s="32"/>
      <c r="AJ12" s="32"/>
      <c r="AK12" s="32"/>
      <c r="AL12" s="32"/>
      <c r="AM12" s="32"/>
      <c r="AN12" s="32"/>
      <c r="AO12" s="32"/>
      <c r="AP12" s="32"/>
      <c r="AQ12" s="32"/>
      <c r="AR12" s="32"/>
    </row>
    <row r="13" spans="1:44" ht="115.8" customHeight="1">
      <c r="A13" s="33"/>
      <c r="B13" s="24" t="s">
        <v>32</v>
      </c>
      <c r="C13" s="24" t="s">
        <v>33</v>
      </c>
      <c r="D13" s="34"/>
      <c r="E13" s="34"/>
      <c r="F13" s="25" t="s">
        <v>51</v>
      </c>
      <c r="G13" s="26" t="s">
        <v>52</v>
      </c>
      <c r="H13" s="26" t="s">
        <v>53</v>
      </c>
      <c r="I13" s="26" t="s">
        <v>39</v>
      </c>
      <c r="J13" s="26" t="s">
        <v>54</v>
      </c>
      <c r="K13" s="26" t="s">
        <v>55</v>
      </c>
      <c r="L13" s="26" t="s">
        <v>56</v>
      </c>
      <c r="M13" s="26" t="s">
        <v>43</v>
      </c>
      <c r="N13" s="27">
        <v>0.85</v>
      </c>
      <c r="O13" s="27">
        <v>0.85</v>
      </c>
      <c r="P13" s="28">
        <f>'[1]Ejecución de Ingresos'!F11/'[1]Ejecución de Ingresos'!C11</f>
        <v>0.26781948764808489</v>
      </c>
      <c r="Q13" s="29"/>
      <c r="R13" s="29"/>
      <c r="S13" s="29"/>
      <c r="T13" s="29"/>
      <c r="U13" s="30"/>
      <c r="V13" s="27" t="s">
        <v>57</v>
      </c>
      <c r="W13" s="26" t="s">
        <v>45</v>
      </c>
      <c r="X13" s="26" t="s">
        <v>46</v>
      </c>
      <c r="Y13" s="24" t="s">
        <v>47</v>
      </c>
      <c r="Z13" s="31"/>
      <c r="AA13" s="31"/>
      <c r="AB13" s="32"/>
      <c r="AC13" s="32"/>
      <c r="AD13" s="32"/>
      <c r="AE13" s="32"/>
      <c r="AF13" s="32"/>
      <c r="AG13" s="32"/>
      <c r="AH13" s="32"/>
      <c r="AI13" s="32"/>
      <c r="AJ13" s="32"/>
      <c r="AK13" s="32"/>
      <c r="AL13" s="32"/>
      <c r="AM13" s="32"/>
      <c r="AN13" s="32"/>
      <c r="AO13" s="32"/>
      <c r="AP13" s="32"/>
      <c r="AQ13" s="31"/>
      <c r="AR13" s="32"/>
    </row>
    <row r="14" spans="1:44" ht="115.8" customHeight="1">
      <c r="A14" s="33"/>
      <c r="B14" s="24" t="s">
        <v>32</v>
      </c>
      <c r="C14" s="24" t="s">
        <v>33</v>
      </c>
      <c r="D14" s="34"/>
      <c r="E14" s="34"/>
      <c r="F14" s="34"/>
      <c r="G14" s="26" t="s">
        <v>58</v>
      </c>
      <c r="H14" s="26" t="s">
        <v>59</v>
      </c>
      <c r="I14" s="26" t="s">
        <v>60</v>
      </c>
      <c r="J14" s="26" t="s">
        <v>61</v>
      </c>
      <c r="K14" s="26" t="s">
        <v>55</v>
      </c>
      <c r="L14" s="26" t="s">
        <v>56</v>
      </c>
      <c r="M14" s="26" t="s">
        <v>62</v>
      </c>
      <c r="N14" s="27" t="s">
        <v>63</v>
      </c>
      <c r="O14" s="27" t="s">
        <v>63</v>
      </c>
      <c r="P14" s="36">
        <f>360/(33389111721/3709901302)</f>
        <v>39.999999996406011</v>
      </c>
      <c r="Q14" s="37"/>
      <c r="R14" s="37"/>
      <c r="S14" s="37"/>
      <c r="T14" s="37"/>
      <c r="U14" s="38"/>
      <c r="V14" s="27" t="s">
        <v>64</v>
      </c>
      <c r="W14" s="26" t="s">
        <v>65</v>
      </c>
      <c r="X14" s="26" t="s">
        <v>46</v>
      </c>
      <c r="Y14" s="24" t="s">
        <v>47</v>
      </c>
      <c r="Z14" s="32"/>
      <c r="AA14" s="31"/>
      <c r="AB14" s="32"/>
      <c r="AC14" s="32"/>
      <c r="AD14" s="32"/>
      <c r="AE14" s="32"/>
      <c r="AF14" s="32"/>
      <c r="AG14" s="32"/>
      <c r="AH14" s="32"/>
      <c r="AI14" s="32"/>
      <c r="AJ14" s="32"/>
      <c r="AK14" s="32"/>
      <c r="AL14" s="32"/>
      <c r="AM14" s="32"/>
      <c r="AN14" s="32"/>
      <c r="AO14" s="32"/>
      <c r="AP14" s="32"/>
      <c r="AQ14" s="32"/>
      <c r="AR14" s="32"/>
    </row>
    <row r="15" spans="1:44" ht="81" customHeight="1">
      <c r="A15" s="33"/>
      <c r="B15" s="24" t="s">
        <v>32</v>
      </c>
      <c r="C15" s="24" t="s">
        <v>33</v>
      </c>
      <c r="D15" s="34"/>
      <c r="E15" s="34"/>
      <c r="F15" s="35"/>
      <c r="G15" s="26" t="s">
        <v>66</v>
      </c>
      <c r="H15" s="26" t="s">
        <v>67</v>
      </c>
      <c r="I15" s="26" t="s">
        <v>68</v>
      </c>
      <c r="J15" s="26" t="s">
        <v>69</v>
      </c>
      <c r="K15" s="26" t="s">
        <v>70</v>
      </c>
      <c r="L15" s="26" t="s">
        <v>56</v>
      </c>
      <c r="M15" s="26" t="s">
        <v>43</v>
      </c>
      <c r="N15" s="26" t="s">
        <v>71</v>
      </c>
      <c r="O15" s="26">
        <v>1</v>
      </c>
      <c r="P15" s="36">
        <f>42310921530/35236167937</f>
        <v>1.2007810158485226</v>
      </c>
      <c r="Q15" s="37"/>
      <c r="R15" s="37"/>
      <c r="S15" s="37"/>
      <c r="T15" s="37"/>
      <c r="U15" s="38"/>
      <c r="V15" s="26" t="s">
        <v>72</v>
      </c>
      <c r="W15" s="26" t="s">
        <v>65</v>
      </c>
      <c r="X15" s="26" t="s">
        <v>46</v>
      </c>
      <c r="Y15" s="24" t="s">
        <v>73</v>
      </c>
      <c r="Z15" s="31"/>
      <c r="AA15" s="31"/>
      <c r="AB15" s="32"/>
      <c r="AC15" s="32"/>
      <c r="AD15" s="32"/>
      <c r="AE15" s="32"/>
      <c r="AF15" s="32"/>
      <c r="AG15" s="32"/>
      <c r="AH15" s="32"/>
      <c r="AI15" s="32"/>
      <c r="AJ15" s="32"/>
      <c r="AK15" s="32"/>
      <c r="AL15" s="32"/>
      <c r="AM15" s="32"/>
      <c r="AN15" s="32"/>
      <c r="AO15" s="32"/>
      <c r="AP15" s="32"/>
      <c r="AQ15" s="31"/>
      <c r="AR15" s="32"/>
    </row>
    <row r="16" spans="1:44" ht="93.6" customHeight="1">
      <c r="A16" s="33"/>
      <c r="B16" s="24" t="s">
        <v>32</v>
      </c>
      <c r="C16" s="24" t="s">
        <v>33</v>
      </c>
      <c r="D16" s="34"/>
      <c r="E16" s="34"/>
      <c r="F16" s="26" t="s">
        <v>74</v>
      </c>
      <c r="G16" s="26" t="s">
        <v>75</v>
      </c>
      <c r="H16" s="26" t="s">
        <v>76</v>
      </c>
      <c r="I16" s="26" t="s">
        <v>39</v>
      </c>
      <c r="J16" s="26" t="s">
        <v>69</v>
      </c>
      <c r="K16" s="26" t="s">
        <v>70</v>
      </c>
      <c r="L16" s="26" t="s">
        <v>56</v>
      </c>
      <c r="M16" s="26" t="s">
        <v>43</v>
      </c>
      <c r="N16" s="27">
        <v>0.05</v>
      </c>
      <c r="O16" s="27">
        <v>0.06</v>
      </c>
      <c r="P16" s="28">
        <f>(-257770121+1928293293+101923206+14156001)/(4306404035+933458279+14696907524)</f>
        <v>8.9613432542853033E-2</v>
      </c>
      <c r="Q16" s="29"/>
      <c r="R16" s="29"/>
      <c r="S16" s="29"/>
      <c r="T16" s="29"/>
      <c r="U16" s="30"/>
      <c r="V16" s="27" t="s">
        <v>77</v>
      </c>
      <c r="W16" s="26" t="s">
        <v>65</v>
      </c>
      <c r="X16" s="26" t="s">
        <v>46</v>
      </c>
      <c r="Y16" s="24" t="s">
        <v>47</v>
      </c>
      <c r="Z16" s="32"/>
      <c r="AA16" s="31"/>
      <c r="AB16" s="32"/>
      <c r="AC16" s="32"/>
      <c r="AD16" s="32"/>
      <c r="AE16" s="32"/>
      <c r="AF16" s="32"/>
      <c r="AG16" s="32"/>
      <c r="AH16" s="32"/>
      <c r="AI16" s="32"/>
      <c r="AJ16" s="32"/>
      <c r="AK16" s="32"/>
      <c r="AL16" s="32"/>
      <c r="AM16" s="32"/>
      <c r="AN16" s="32"/>
      <c r="AO16" s="32"/>
      <c r="AP16" s="32"/>
      <c r="AQ16" s="31"/>
      <c r="AR16" s="32"/>
    </row>
    <row r="17" spans="1:44" ht="75" customHeight="1">
      <c r="A17" s="33"/>
      <c r="B17" s="24" t="s">
        <v>32</v>
      </c>
      <c r="C17" s="24" t="s">
        <v>33</v>
      </c>
      <c r="D17" s="34"/>
      <c r="E17" s="35"/>
      <c r="F17" s="26" t="s">
        <v>78</v>
      </c>
      <c r="G17" s="26" t="s">
        <v>79</v>
      </c>
      <c r="H17" s="26" t="s">
        <v>80</v>
      </c>
      <c r="I17" s="26" t="s">
        <v>39</v>
      </c>
      <c r="J17" s="26" t="s">
        <v>69</v>
      </c>
      <c r="K17" s="26" t="s">
        <v>70</v>
      </c>
      <c r="L17" s="26" t="s">
        <v>56</v>
      </c>
      <c r="M17" s="26" t="s">
        <v>43</v>
      </c>
      <c r="N17" s="27">
        <v>0.1</v>
      </c>
      <c r="O17" s="27">
        <v>0.1</v>
      </c>
      <c r="P17" s="28">
        <f>2261033153/('[1]Ejecución de Ingresos'!E12+3350000000)</f>
        <v>5.3811056437638047E-2</v>
      </c>
      <c r="Q17" s="29"/>
      <c r="R17" s="29"/>
      <c r="S17" s="29"/>
      <c r="T17" s="29"/>
      <c r="U17" s="30"/>
      <c r="V17" s="27" t="s">
        <v>77</v>
      </c>
      <c r="W17" s="26" t="s">
        <v>65</v>
      </c>
      <c r="X17" s="26" t="s">
        <v>46</v>
      </c>
      <c r="Y17" s="24" t="s">
        <v>73</v>
      </c>
      <c r="Z17" s="31"/>
      <c r="AA17" s="31"/>
      <c r="AB17" s="32"/>
      <c r="AC17" s="32"/>
      <c r="AD17" s="32"/>
      <c r="AE17" s="32"/>
      <c r="AF17" s="32"/>
      <c r="AG17" s="32"/>
      <c r="AH17" s="32"/>
      <c r="AI17" s="32"/>
      <c r="AJ17" s="32"/>
      <c r="AK17" s="32"/>
      <c r="AL17" s="32"/>
      <c r="AM17" s="32"/>
      <c r="AN17" s="32"/>
      <c r="AO17" s="32"/>
      <c r="AP17" s="32"/>
      <c r="AQ17" s="31"/>
      <c r="AR17" s="32"/>
    </row>
    <row r="18" spans="1:44" ht="79.2" customHeight="1">
      <c r="A18" s="33"/>
      <c r="B18" s="24" t="s">
        <v>32</v>
      </c>
      <c r="C18" s="24" t="s">
        <v>33</v>
      </c>
      <c r="D18" s="34"/>
      <c r="E18" s="25" t="s">
        <v>81</v>
      </c>
      <c r="F18" s="25" t="s">
        <v>82</v>
      </c>
      <c r="G18" s="26" t="s">
        <v>83</v>
      </c>
      <c r="H18" s="26" t="s">
        <v>84</v>
      </c>
      <c r="I18" s="26" t="s">
        <v>39</v>
      </c>
      <c r="J18" s="26" t="s">
        <v>69</v>
      </c>
      <c r="K18" s="26" t="s">
        <v>70</v>
      </c>
      <c r="L18" s="26" t="s">
        <v>56</v>
      </c>
      <c r="M18" s="26" t="s">
        <v>43</v>
      </c>
      <c r="N18" s="27">
        <v>0.8</v>
      </c>
      <c r="O18" s="27">
        <v>0.8</v>
      </c>
      <c r="P18" s="28">
        <f>'[1]Ejecución de Ingresos'!C18/'[1]Ejecución de Ingresos'!E8</f>
        <v>0.69466911579101787</v>
      </c>
      <c r="Q18" s="29"/>
      <c r="R18" s="29"/>
      <c r="S18" s="29"/>
      <c r="T18" s="29"/>
      <c r="U18" s="30"/>
      <c r="V18" s="27" t="s">
        <v>85</v>
      </c>
      <c r="W18" s="26" t="s">
        <v>65</v>
      </c>
      <c r="X18" s="26" t="s">
        <v>46</v>
      </c>
      <c r="Y18" s="24" t="s">
        <v>73</v>
      </c>
      <c r="Z18" s="31"/>
      <c r="AA18" s="31"/>
      <c r="AB18" s="32"/>
      <c r="AC18" s="32"/>
      <c r="AD18" s="32"/>
      <c r="AE18" s="32"/>
      <c r="AF18" s="32"/>
      <c r="AG18" s="32"/>
      <c r="AH18" s="32"/>
      <c r="AI18" s="32"/>
      <c r="AJ18" s="32"/>
      <c r="AK18" s="32"/>
      <c r="AL18" s="32"/>
      <c r="AM18" s="32"/>
      <c r="AN18" s="32"/>
      <c r="AO18" s="32"/>
      <c r="AP18" s="32"/>
      <c r="AQ18" s="31"/>
      <c r="AR18" s="32"/>
    </row>
    <row r="19" spans="1:44" ht="121.8" customHeight="1">
      <c r="A19" s="33"/>
      <c r="B19" s="24" t="s">
        <v>32</v>
      </c>
      <c r="C19" s="24" t="s">
        <v>33</v>
      </c>
      <c r="D19" s="34"/>
      <c r="E19" s="35"/>
      <c r="F19" s="35"/>
      <c r="G19" s="26" t="s">
        <v>86</v>
      </c>
      <c r="H19" s="26" t="s">
        <v>87</v>
      </c>
      <c r="I19" s="26" t="s">
        <v>39</v>
      </c>
      <c r="J19" s="26" t="s">
        <v>88</v>
      </c>
      <c r="K19" s="26" t="s">
        <v>70</v>
      </c>
      <c r="L19" s="26" t="s">
        <v>56</v>
      </c>
      <c r="M19" s="26" t="s">
        <v>43</v>
      </c>
      <c r="N19" s="27" t="s">
        <v>71</v>
      </c>
      <c r="O19" s="27">
        <v>0.05</v>
      </c>
      <c r="P19" s="28">
        <f>('[1]Ejecución de Ingresos'!C18*2%)/('[1]Ejecución de Ingresos'!C18*4%)</f>
        <v>0.5</v>
      </c>
      <c r="Q19" s="29"/>
      <c r="R19" s="29"/>
      <c r="S19" s="29"/>
      <c r="T19" s="29"/>
      <c r="U19" s="30"/>
      <c r="V19" s="27" t="s">
        <v>89</v>
      </c>
      <c r="W19" s="26" t="s">
        <v>65</v>
      </c>
      <c r="X19" s="26" t="s">
        <v>46</v>
      </c>
      <c r="Y19" s="24" t="s">
        <v>73</v>
      </c>
      <c r="Z19" s="31"/>
      <c r="AA19" s="31"/>
      <c r="AB19" s="32"/>
      <c r="AC19" s="32"/>
      <c r="AD19" s="32"/>
      <c r="AE19" s="32"/>
      <c r="AF19" s="32"/>
      <c r="AG19" s="32"/>
      <c r="AH19" s="32"/>
      <c r="AI19" s="32"/>
      <c r="AJ19" s="32"/>
      <c r="AK19" s="32"/>
      <c r="AL19" s="32"/>
      <c r="AM19" s="32"/>
      <c r="AN19" s="32"/>
      <c r="AO19" s="32"/>
      <c r="AP19" s="32"/>
      <c r="AQ19" s="31"/>
      <c r="AR19" s="32"/>
    </row>
    <row r="20" spans="1:44" ht="79.8" customHeight="1">
      <c r="A20" s="33"/>
      <c r="B20" s="24" t="s">
        <v>32</v>
      </c>
      <c r="C20" s="24" t="s">
        <v>33</v>
      </c>
      <c r="D20" s="34"/>
      <c r="E20" s="25" t="s">
        <v>90</v>
      </c>
      <c r="F20" s="25" t="s">
        <v>91</v>
      </c>
      <c r="G20" s="26" t="s">
        <v>92</v>
      </c>
      <c r="H20" s="26" t="s">
        <v>93</v>
      </c>
      <c r="I20" s="26" t="s">
        <v>94</v>
      </c>
      <c r="J20" s="26" t="s">
        <v>88</v>
      </c>
      <c r="K20" s="26" t="s">
        <v>92</v>
      </c>
      <c r="L20" s="26" t="s">
        <v>95</v>
      </c>
      <c r="M20" s="26" t="s">
        <v>43</v>
      </c>
      <c r="N20" s="26">
        <v>4.5</v>
      </c>
      <c r="O20" s="26">
        <v>4.5</v>
      </c>
      <c r="P20" s="39">
        <v>4.5599999999999996</v>
      </c>
      <c r="Q20" s="40"/>
      <c r="R20" s="40"/>
      <c r="S20" s="40"/>
      <c r="T20" s="40"/>
      <c r="U20" s="41"/>
      <c r="V20" s="26" t="s">
        <v>96</v>
      </c>
      <c r="W20" s="26" t="s">
        <v>65</v>
      </c>
      <c r="X20" s="26" t="s">
        <v>46</v>
      </c>
      <c r="Y20" s="24" t="s">
        <v>47</v>
      </c>
      <c r="Z20" s="31"/>
      <c r="AA20" s="31"/>
      <c r="AB20" s="32"/>
      <c r="AC20" s="32"/>
      <c r="AD20" s="32"/>
      <c r="AE20" s="32"/>
      <c r="AF20" s="32"/>
      <c r="AG20" s="32"/>
      <c r="AH20" s="32"/>
      <c r="AI20" s="32"/>
      <c r="AJ20" s="32"/>
      <c r="AK20" s="32"/>
      <c r="AL20" s="32"/>
      <c r="AM20" s="32"/>
      <c r="AN20" s="32"/>
      <c r="AO20" s="32"/>
      <c r="AP20" s="32"/>
      <c r="AQ20" s="32"/>
      <c r="AR20" s="32"/>
    </row>
    <row r="21" spans="1:44" ht="59.4" customHeight="1">
      <c r="A21" s="33"/>
      <c r="B21" s="24" t="s">
        <v>32</v>
      </c>
      <c r="C21" s="24" t="s">
        <v>33</v>
      </c>
      <c r="D21" s="35"/>
      <c r="E21" s="35"/>
      <c r="F21" s="35"/>
      <c r="G21" s="26" t="s">
        <v>97</v>
      </c>
      <c r="H21" s="26" t="s">
        <v>98</v>
      </c>
      <c r="I21" s="26" t="s">
        <v>94</v>
      </c>
      <c r="J21" s="26" t="s">
        <v>88</v>
      </c>
      <c r="K21" s="26" t="s">
        <v>97</v>
      </c>
      <c r="L21" s="26" t="s">
        <v>95</v>
      </c>
      <c r="M21" s="26" t="s">
        <v>43</v>
      </c>
      <c r="N21" s="26">
        <v>4.5</v>
      </c>
      <c r="O21" s="26">
        <v>4.5</v>
      </c>
      <c r="P21" s="39">
        <v>0</v>
      </c>
      <c r="Q21" s="40"/>
      <c r="R21" s="40"/>
      <c r="S21" s="40"/>
      <c r="T21" s="40"/>
      <c r="U21" s="41"/>
      <c r="V21" s="26" t="s">
        <v>96</v>
      </c>
      <c r="W21" s="26" t="s">
        <v>65</v>
      </c>
      <c r="X21" s="26" t="s">
        <v>46</v>
      </c>
      <c r="Y21" s="24" t="s">
        <v>47</v>
      </c>
      <c r="Z21" s="31"/>
      <c r="AA21" s="31"/>
      <c r="AB21" s="32"/>
      <c r="AC21" s="32"/>
      <c r="AD21" s="32"/>
      <c r="AE21" s="32"/>
      <c r="AF21" s="32"/>
      <c r="AG21" s="32"/>
      <c r="AH21" s="32"/>
      <c r="AI21" s="32"/>
      <c r="AJ21" s="32"/>
      <c r="AK21" s="32"/>
      <c r="AL21" s="32"/>
      <c r="AM21" s="32"/>
      <c r="AN21" s="32"/>
      <c r="AO21" s="32"/>
      <c r="AP21" s="32"/>
      <c r="AQ21" s="32"/>
      <c r="AR21" s="32"/>
    </row>
    <row r="22" spans="1:44" ht="127.8" customHeight="1">
      <c r="A22" s="33"/>
      <c r="B22" s="24" t="s">
        <v>99</v>
      </c>
      <c r="C22" s="24" t="s">
        <v>33</v>
      </c>
      <c r="D22" s="42" t="s">
        <v>100</v>
      </c>
      <c r="E22" s="42" t="s">
        <v>101</v>
      </c>
      <c r="F22" s="26" t="s">
        <v>102</v>
      </c>
      <c r="G22" s="26" t="s">
        <v>103</v>
      </c>
      <c r="H22" s="26" t="s">
        <v>104</v>
      </c>
      <c r="I22" s="26" t="s">
        <v>39</v>
      </c>
      <c r="J22" s="26" t="s">
        <v>88</v>
      </c>
      <c r="K22" s="26" t="s">
        <v>105</v>
      </c>
      <c r="L22" s="26" t="s">
        <v>42</v>
      </c>
      <c r="M22" s="26" t="s">
        <v>43</v>
      </c>
      <c r="N22" s="27">
        <v>0.09</v>
      </c>
      <c r="O22" s="27">
        <v>0.09</v>
      </c>
      <c r="P22" s="43">
        <v>-7.0000000000000007E-2</v>
      </c>
      <c r="Q22" s="44"/>
      <c r="R22" s="44"/>
      <c r="S22" s="44"/>
      <c r="T22" s="44"/>
      <c r="U22" s="45"/>
      <c r="V22" s="27" t="s">
        <v>106</v>
      </c>
      <c r="W22" s="26" t="s">
        <v>107</v>
      </c>
      <c r="X22" s="26" t="s">
        <v>108</v>
      </c>
      <c r="Y22" s="24" t="s">
        <v>109</v>
      </c>
      <c r="Z22" s="31"/>
      <c r="AA22" s="31"/>
      <c r="AB22" s="32"/>
      <c r="AC22" s="32"/>
      <c r="AD22" s="32"/>
      <c r="AE22" s="32"/>
      <c r="AF22" s="32"/>
      <c r="AG22" s="32"/>
      <c r="AH22" s="32"/>
      <c r="AI22" s="32"/>
      <c r="AJ22" s="32"/>
      <c r="AK22" s="32"/>
      <c r="AL22" s="32"/>
      <c r="AM22" s="32"/>
      <c r="AN22" s="32"/>
      <c r="AO22" s="32"/>
      <c r="AP22" s="32"/>
      <c r="AQ22" s="32"/>
      <c r="AR22" s="32"/>
    </row>
    <row r="23" spans="1:44" ht="126.6" customHeight="1">
      <c r="A23" s="33"/>
      <c r="B23" s="24" t="s">
        <v>99</v>
      </c>
      <c r="C23" s="24" t="s">
        <v>33</v>
      </c>
      <c r="D23" s="42"/>
      <c r="E23" s="42"/>
      <c r="F23" s="26" t="s">
        <v>110</v>
      </c>
      <c r="G23" s="26" t="s">
        <v>111</v>
      </c>
      <c r="H23" s="26" t="s">
        <v>112</v>
      </c>
      <c r="I23" s="26" t="s">
        <v>39</v>
      </c>
      <c r="J23" s="26" t="s">
        <v>113</v>
      </c>
      <c r="K23" s="26" t="s">
        <v>105</v>
      </c>
      <c r="L23" s="26" t="s">
        <v>42</v>
      </c>
      <c r="M23" s="26" t="s">
        <v>43</v>
      </c>
      <c r="N23" s="27">
        <v>1</v>
      </c>
      <c r="O23" s="27">
        <v>1</v>
      </c>
      <c r="P23" s="46">
        <v>0.33</v>
      </c>
      <c r="Q23" s="47"/>
      <c r="R23" s="47"/>
      <c r="S23" s="47"/>
      <c r="T23" s="47"/>
      <c r="U23" s="48"/>
      <c r="V23" s="27" t="s">
        <v>106</v>
      </c>
      <c r="W23" s="26" t="s">
        <v>107</v>
      </c>
      <c r="X23" s="26" t="s">
        <v>108</v>
      </c>
      <c r="Y23" s="24" t="s">
        <v>114</v>
      </c>
      <c r="Z23" s="31"/>
      <c r="AA23" s="31"/>
      <c r="AB23" s="32"/>
      <c r="AC23" s="32"/>
      <c r="AD23" s="32"/>
      <c r="AE23" s="32"/>
      <c r="AF23" s="32"/>
      <c r="AG23" s="32"/>
      <c r="AH23" s="32"/>
      <c r="AI23" s="32"/>
      <c r="AJ23" s="32"/>
      <c r="AK23" s="32"/>
      <c r="AL23" s="32"/>
      <c r="AM23" s="32"/>
      <c r="AN23" s="32"/>
      <c r="AO23" s="32"/>
      <c r="AP23" s="32"/>
      <c r="AQ23" s="32"/>
      <c r="AR23" s="32"/>
    </row>
    <row r="24" spans="1:44" ht="99.6" customHeight="1">
      <c r="A24" s="33"/>
      <c r="B24" s="24" t="s">
        <v>99</v>
      </c>
      <c r="C24" s="24" t="s">
        <v>33</v>
      </c>
      <c r="D24" s="42"/>
      <c r="E24" s="42" t="s">
        <v>115</v>
      </c>
      <c r="F24" s="25" t="s">
        <v>116</v>
      </c>
      <c r="G24" s="26" t="s">
        <v>117</v>
      </c>
      <c r="H24" s="26" t="s">
        <v>118</v>
      </c>
      <c r="I24" s="26" t="s">
        <v>94</v>
      </c>
      <c r="J24" s="26" t="s">
        <v>88</v>
      </c>
      <c r="K24" s="26" t="s">
        <v>105</v>
      </c>
      <c r="L24" s="26" t="s">
        <v>119</v>
      </c>
      <c r="M24" s="26" t="s">
        <v>43</v>
      </c>
      <c r="N24" s="27">
        <v>1</v>
      </c>
      <c r="O24" s="27">
        <v>1</v>
      </c>
      <c r="P24" s="46">
        <v>0.88</v>
      </c>
      <c r="Q24" s="47"/>
      <c r="R24" s="47"/>
      <c r="S24" s="47"/>
      <c r="T24" s="47"/>
      <c r="U24" s="48"/>
      <c r="V24" s="27" t="s">
        <v>120</v>
      </c>
      <c r="W24" s="26" t="s">
        <v>107</v>
      </c>
      <c r="X24" s="26" t="s">
        <v>108</v>
      </c>
      <c r="Y24" s="24" t="s">
        <v>114</v>
      </c>
      <c r="Z24" s="31"/>
      <c r="AA24" s="31"/>
      <c r="AB24" s="32"/>
      <c r="AC24" s="32"/>
      <c r="AD24" s="32"/>
      <c r="AE24" s="32"/>
      <c r="AF24" s="32"/>
      <c r="AG24" s="32"/>
      <c r="AH24" s="32"/>
      <c r="AI24" s="32"/>
      <c r="AJ24" s="32"/>
      <c r="AK24" s="32"/>
      <c r="AL24" s="32"/>
      <c r="AM24" s="32"/>
      <c r="AN24" s="32"/>
      <c r="AO24" s="32"/>
      <c r="AP24" s="32"/>
      <c r="AQ24" s="32"/>
      <c r="AR24" s="32"/>
    </row>
    <row r="25" spans="1:44" ht="97.2" customHeight="1">
      <c r="A25" s="33"/>
      <c r="B25" s="24" t="s">
        <v>99</v>
      </c>
      <c r="C25" s="24" t="s">
        <v>33</v>
      </c>
      <c r="D25" s="42"/>
      <c r="E25" s="42"/>
      <c r="F25" s="35"/>
      <c r="G25" s="26" t="s">
        <v>121</v>
      </c>
      <c r="H25" s="26" t="s">
        <v>122</v>
      </c>
      <c r="I25" s="26" t="s">
        <v>94</v>
      </c>
      <c r="J25" s="26" t="s">
        <v>88</v>
      </c>
      <c r="K25" s="26" t="s">
        <v>123</v>
      </c>
      <c r="L25" s="26" t="s">
        <v>42</v>
      </c>
      <c r="M25" s="26" t="s">
        <v>43</v>
      </c>
      <c r="N25" s="27">
        <v>1</v>
      </c>
      <c r="O25" s="27">
        <v>1</v>
      </c>
      <c r="P25" s="46">
        <v>0.83</v>
      </c>
      <c r="Q25" s="47"/>
      <c r="R25" s="47"/>
      <c r="S25" s="47"/>
      <c r="T25" s="47"/>
      <c r="U25" s="48"/>
      <c r="V25" s="27" t="s">
        <v>120</v>
      </c>
      <c r="W25" s="26" t="s">
        <v>107</v>
      </c>
      <c r="X25" s="26" t="s">
        <v>108</v>
      </c>
      <c r="Y25" s="24" t="s">
        <v>114</v>
      </c>
      <c r="Z25" s="31"/>
      <c r="AA25" s="31"/>
      <c r="AB25" s="32"/>
      <c r="AC25" s="32"/>
      <c r="AD25" s="32"/>
      <c r="AE25" s="32"/>
      <c r="AF25" s="32"/>
      <c r="AG25" s="32"/>
      <c r="AH25" s="32"/>
      <c r="AI25" s="32"/>
      <c r="AJ25" s="32"/>
      <c r="AK25" s="32"/>
      <c r="AL25" s="32"/>
      <c r="AM25" s="32"/>
      <c r="AN25" s="32"/>
      <c r="AO25" s="32"/>
      <c r="AP25" s="32"/>
      <c r="AQ25" s="32"/>
      <c r="AR25" s="32"/>
    </row>
    <row r="26" spans="1:44" ht="118.2" customHeight="1">
      <c r="A26" s="49"/>
      <c r="B26" s="24" t="s">
        <v>99</v>
      </c>
      <c r="C26" s="24" t="s">
        <v>33</v>
      </c>
      <c r="D26" s="42"/>
      <c r="E26" s="26" t="s">
        <v>124</v>
      </c>
      <c r="F26" s="26" t="s">
        <v>125</v>
      </c>
      <c r="G26" s="26" t="s">
        <v>126</v>
      </c>
      <c r="H26" s="26" t="s">
        <v>127</v>
      </c>
      <c r="I26" s="26" t="s">
        <v>94</v>
      </c>
      <c r="J26" s="26" t="s">
        <v>69</v>
      </c>
      <c r="K26" s="26" t="s">
        <v>123</v>
      </c>
      <c r="L26" s="26" t="s">
        <v>95</v>
      </c>
      <c r="M26" s="26" t="s">
        <v>43</v>
      </c>
      <c r="N26" s="26">
        <v>4.7</v>
      </c>
      <c r="O26" s="26">
        <v>4.5999999999999996</v>
      </c>
      <c r="P26" s="50">
        <v>4.67</v>
      </c>
      <c r="Q26" s="51"/>
      <c r="R26" s="51"/>
      <c r="S26" s="51"/>
      <c r="T26" s="51"/>
      <c r="U26" s="52"/>
      <c r="V26" s="27" t="s">
        <v>128</v>
      </c>
      <c r="W26" s="26" t="s">
        <v>107</v>
      </c>
      <c r="X26" s="26" t="s">
        <v>108</v>
      </c>
      <c r="Y26" s="24" t="s">
        <v>47</v>
      </c>
      <c r="Z26" s="31"/>
      <c r="AA26" s="32"/>
      <c r="AB26" s="32"/>
      <c r="AC26" s="32"/>
      <c r="AD26" s="32"/>
      <c r="AE26" s="32"/>
      <c r="AF26" s="32"/>
      <c r="AG26" s="32"/>
      <c r="AH26" s="32"/>
      <c r="AI26" s="32"/>
      <c r="AJ26" s="32"/>
      <c r="AK26" s="32"/>
      <c r="AL26" s="32"/>
      <c r="AM26" s="32"/>
      <c r="AN26" s="32"/>
      <c r="AO26" s="32"/>
      <c r="AP26" s="32"/>
      <c r="AQ26" s="32"/>
      <c r="AR26" s="32"/>
    </row>
    <row r="27" spans="1:44" ht="110.4" customHeight="1">
      <c r="A27" s="53" t="s">
        <v>129</v>
      </c>
      <c r="B27" s="54" t="s">
        <v>130</v>
      </c>
      <c r="C27" s="54" t="s">
        <v>131</v>
      </c>
      <c r="D27" s="55" t="s">
        <v>132</v>
      </c>
      <c r="E27" s="56" t="s">
        <v>133</v>
      </c>
      <c r="F27" s="57" t="s">
        <v>134</v>
      </c>
      <c r="G27" s="57" t="s">
        <v>135</v>
      </c>
      <c r="H27" s="57" t="s">
        <v>136</v>
      </c>
      <c r="I27" s="57" t="s">
        <v>39</v>
      </c>
      <c r="J27" s="57" t="s">
        <v>54</v>
      </c>
      <c r="K27" s="57" t="s">
        <v>137</v>
      </c>
      <c r="L27" s="57" t="s">
        <v>56</v>
      </c>
      <c r="M27" s="57" t="s">
        <v>43</v>
      </c>
      <c r="N27" s="58">
        <v>0.6</v>
      </c>
      <c r="O27" s="58">
        <v>0.65</v>
      </c>
      <c r="P27" s="59">
        <v>0.38890000000000002</v>
      </c>
      <c r="Q27" s="60"/>
      <c r="R27" s="60"/>
      <c r="S27" s="60"/>
      <c r="T27" s="60"/>
      <c r="U27" s="61"/>
      <c r="V27" s="58" t="s">
        <v>138</v>
      </c>
      <c r="W27" s="57" t="s">
        <v>139</v>
      </c>
      <c r="X27" s="57" t="s">
        <v>46</v>
      </c>
      <c r="Y27" s="54" t="s">
        <v>109</v>
      </c>
      <c r="Z27" s="31"/>
      <c r="AA27" s="62"/>
      <c r="AB27" s="62"/>
      <c r="AC27" s="62"/>
      <c r="AD27" s="62"/>
      <c r="AE27" s="62"/>
      <c r="AF27" s="62"/>
      <c r="AG27" s="62"/>
      <c r="AH27" s="62"/>
      <c r="AI27" s="62"/>
      <c r="AJ27" s="62"/>
      <c r="AK27" s="62"/>
      <c r="AL27" s="62"/>
      <c r="AM27" s="62"/>
      <c r="AN27" s="62"/>
      <c r="AO27" s="62"/>
      <c r="AP27" s="62"/>
      <c r="AQ27" s="62"/>
      <c r="AR27" s="62"/>
    </row>
    <row r="28" spans="1:44" ht="73.2" customHeight="1">
      <c r="A28" s="63"/>
      <c r="B28" s="54" t="s">
        <v>130</v>
      </c>
      <c r="C28" s="54" t="s">
        <v>131</v>
      </c>
      <c r="D28" s="55"/>
      <c r="E28" s="64"/>
      <c r="F28" s="57" t="s">
        <v>140</v>
      </c>
      <c r="G28" s="57" t="s">
        <v>141</v>
      </c>
      <c r="H28" s="57" t="s">
        <v>142</v>
      </c>
      <c r="I28" s="57" t="s">
        <v>39</v>
      </c>
      <c r="J28" s="57" t="s">
        <v>88</v>
      </c>
      <c r="K28" s="57" t="s">
        <v>137</v>
      </c>
      <c r="L28" s="57" t="s">
        <v>42</v>
      </c>
      <c r="M28" s="57" t="s">
        <v>43</v>
      </c>
      <c r="N28" s="58">
        <v>0.43</v>
      </c>
      <c r="O28" s="58">
        <v>0.45</v>
      </c>
      <c r="P28" s="59">
        <v>0.1056</v>
      </c>
      <c r="Q28" s="60"/>
      <c r="R28" s="60"/>
      <c r="S28" s="60"/>
      <c r="T28" s="60"/>
      <c r="U28" s="61"/>
      <c r="V28" s="58" t="s">
        <v>143</v>
      </c>
      <c r="W28" s="57" t="s">
        <v>139</v>
      </c>
      <c r="X28" s="57" t="s">
        <v>46</v>
      </c>
      <c r="Y28" s="54" t="s">
        <v>109</v>
      </c>
      <c r="Z28" s="31"/>
      <c r="AA28" s="62"/>
      <c r="AB28" s="62"/>
      <c r="AC28" s="62"/>
      <c r="AD28" s="62"/>
      <c r="AE28" s="62"/>
      <c r="AF28" s="62"/>
      <c r="AG28" s="62"/>
      <c r="AH28" s="62"/>
      <c r="AI28" s="62"/>
      <c r="AJ28" s="62"/>
      <c r="AK28" s="62"/>
      <c r="AL28" s="62"/>
      <c r="AM28" s="62"/>
      <c r="AN28" s="62"/>
      <c r="AO28" s="62"/>
      <c r="AP28" s="62"/>
      <c r="AQ28" s="62"/>
      <c r="AR28" s="62"/>
    </row>
    <row r="29" spans="1:44" ht="73.2" customHeight="1">
      <c r="A29" s="63"/>
      <c r="B29" s="54" t="s">
        <v>130</v>
      </c>
      <c r="C29" s="54" t="s">
        <v>131</v>
      </c>
      <c r="D29" s="55"/>
      <c r="E29" s="64"/>
      <c r="F29" s="57" t="s">
        <v>144</v>
      </c>
      <c r="G29" s="57" t="s">
        <v>145</v>
      </c>
      <c r="H29" s="57" t="s">
        <v>146</v>
      </c>
      <c r="I29" s="57" t="s">
        <v>39</v>
      </c>
      <c r="J29" s="57" t="s">
        <v>88</v>
      </c>
      <c r="K29" s="57" t="s">
        <v>137</v>
      </c>
      <c r="L29" s="57" t="s">
        <v>42</v>
      </c>
      <c r="M29" s="57" t="s">
        <v>43</v>
      </c>
      <c r="N29" s="58" t="s">
        <v>71</v>
      </c>
      <c r="O29" s="58">
        <v>0.1</v>
      </c>
      <c r="P29" s="59">
        <v>0.28610000000000002</v>
      </c>
      <c r="Q29" s="60"/>
      <c r="R29" s="60"/>
      <c r="S29" s="60"/>
      <c r="T29" s="60"/>
      <c r="U29" s="61"/>
      <c r="V29" s="58" t="s">
        <v>147</v>
      </c>
      <c r="W29" s="57" t="s">
        <v>139</v>
      </c>
      <c r="X29" s="57" t="s">
        <v>46</v>
      </c>
      <c r="Y29" s="54" t="s">
        <v>109</v>
      </c>
      <c r="Z29" s="31"/>
      <c r="AA29" s="62"/>
      <c r="AB29" s="62"/>
      <c r="AC29" s="62"/>
      <c r="AD29" s="62"/>
      <c r="AE29" s="62"/>
      <c r="AF29" s="62"/>
      <c r="AG29" s="62"/>
      <c r="AH29" s="62"/>
      <c r="AI29" s="62"/>
      <c r="AJ29" s="62"/>
      <c r="AK29" s="62"/>
      <c r="AL29" s="62"/>
      <c r="AM29" s="62"/>
      <c r="AN29" s="62"/>
      <c r="AO29" s="62"/>
      <c r="AP29" s="62"/>
      <c r="AQ29" s="62"/>
      <c r="AR29" s="62"/>
    </row>
    <row r="30" spans="1:44" ht="136.80000000000001" customHeight="1">
      <c r="A30" s="63"/>
      <c r="B30" s="54" t="s">
        <v>130</v>
      </c>
      <c r="C30" s="54" t="s">
        <v>131</v>
      </c>
      <c r="D30" s="55"/>
      <c r="E30" s="64"/>
      <c r="F30" s="57" t="s">
        <v>148</v>
      </c>
      <c r="G30" s="57" t="s">
        <v>149</v>
      </c>
      <c r="H30" s="57" t="s">
        <v>150</v>
      </c>
      <c r="I30" s="57" t="s">
        <v>94</v>
      </c>
      <c r="J30" s="57" t="s">
        <v>54</v>
      </c>
      <c r="K30" s="57" t="s">
        <v>151</v>
      </c>
      <c r="L30" s="57" t="s">
        <v>42</v>
      </c>
      <c r="M30" s="57" t="s">
        <v>43</v>
      </c>
      <c r="N30" s="65">
        <v>30</v>
      </c>
      <c r="O30" s="65">
        <v>30</v>
      </c>
      <c r="P30" s="66">
        <v>23</v>
      </c>
      <c r="Q30" s="67"/>
      <c r="R30" s="67"/>
      <c r="S30" s="67"/>
      <c r="T30" s="67"/>
      <c r="U30" s="68"/>
      <c r="V30" s="58" t="s">
        <v>152</v>
      </c>
      <c r="W30" s="57" t="s">
        <v>139</v>
      </c>
      <c r="X30" s="57" t="s">
        <v>46</v>
      </c>
      <c r="Y30" s="54" t="s">
        <v>109</v>
      </c>
      <c r="Z30" s="31"/>
      <c r="AA30" s="62"/>
      <c r="AB30" s="62"/>
      <c r="AC30" s="62"/>
      <c r="AD30" s="62"/>
      <c r="AE30" s="62"/>
      <c r="AF30" s="62"/>
      <c r="AG30" s="62"/>
      <c r="AH30" s="62"/>
      <c r="AI30" s="62"/>
      <c r="AJ30" s="62"/>
      <c r="AK30" s="62"/>
      <c r="AL30" s="62"/>
      <c r="AM30" s="62"/>
      <c r="AN30" s="62"/>
      <c r="AO30" s="62"/>
      <c r="AP30" s="62"/>
      <c r="AQ30" s="62"/>
      <c r="AR30" s="62"/>
    </row>
    <row r="31" spans="1:44" ht="76.2" customHeight="1">
      <c r="A31" s="63"/>
      <c r="B31" s="54" t="s">
        <v>130</v>
      </c>
      <c r="C31" s="54" t="s">
        <v>131</v>
      </c>
      <c r="D31" s="55"/>
      <c r="E31" s="69"/>
      <c r="F31" s="57" t="s">
        <v>153</v>
      </c>
      <c r="G31" s="57" t="s">
        <v>154</v>
      </c>
      <c r="H31" s="57" t="s">
        <v>155</v>
      </c>
      <c r="I31" s="57" t="s">
        <v>94</v>
      </c>
      <c r="J31" s="57" t="s">
        <v>88</v>
      </c>
      <c r="K31" s="57" t="s">
        <v>156</v>
      </c>
      <c r="L31" s="57" t="s">
        <v>56</v>
      </c>
      <c r="M31" s="57" t="s">
        <v>43</v>
      </c>
      <c r="N31" s="58">
        <v>0.8</v>
      </c>
      <c r="O31" s="58">
        <v>0.8</v>
      </c>
      <c r="P31" s="70">
        <v>0.95</v>
      </c>
      <c r="Q31" s="71"/>
      <c r="R31" s="71"/>
      <c r="S31" s="71"/>
      <c r="T31" s="71"/>
      <c r="U31" s="72"/>
      <c r="V31" s="58" t="s">
        <v>157</v>
      </c>
      <c r="W31" s="57" t="s">
        <v>139</v>
      </c>
      <c r="X31" s="57" t="s">
        <v>46</v>
      </c>
      <c r="Y31" s="54" t="s">
        <v>109</v>
      </c>
      <c r="Z31" s="62"/>
      <c r="AA31" s="62"/>
      <c r="AB31" s="62"/>
      <c r="AC31" s="62"/>
      <c r="AD31" s="62"/>
      <c r="AE31" s="62"/>
      <c r="AF31" s="62"/>
      <c r="AG31" s="62"/>
      <c r="AH31" s="62"/>
      <c r="AI31" s="62"/>
      <c r="AJ31" s="62"/>
      <c r="AK31" s="62"/>
      <c r="AL31" s="62"/>
      <c r="AM31" s="62"/>
      <c r="AN31" s="62"/>
      <c r="AO31" s="62"/>
      <c r="AP31" s="62"/>
      <c r="AQ31" s="31"/>
      <c r="AR31" s="62"/>
    </row>
    <row r="32" spans="1:44" ht="135" customHeight="1">
      <c r="A32" s="63"/>
      <c r="B32" s="54" t="s">
        <v>130</v>
      </c>
      <c r="C32" s="54" t="s">
        <v>131</v>
      </c>
      <c r="D32" s="55"/>
      <c r="E32" s="57" t="s">
        <v>158</v>
      </c>
      <c r="F32" s="57" t="s">
        <v>159</v>
      </c>
      <c r="G32" s="57" t="s">
        <v>160</v>
      </c>
      <c r="H32" s="57" t="s">
        <v>161</v>
      </c>
      <c r="I32" s="57" t="s">
        <v>39</v>
      </c>
      <c r="J32" s="57" t="s">
        <v>69</v>
      </c>
      <c r="K32" s="57" t="s">
        <v>162</v>
      </c>
      <c r="L32" s="57" t="s">
        <v>95</v>
      </c>
      <c r="M32" s="57" t="s">
        <v>43</v>
      </c>
      <c r="N32" s="58">
        <v>0.2</v>
      </c>
      <c r="O32" s="58">
        <v>0.2</v>
      </c>
      <c r="P32" s="70">
        <v>0.2</v>
      </c>
      <c r="Q32" s="71"/>
      <c r="R32" s="71"/>
      <c r="S32" s="71"/>
      <c r="T32" s="71"/>
      <c r="U32" s="72"/>
      <c r="V32" s="58" t="s">
        <v>163</v>
      </c>
      <c r="W32" s="57" t="s">
        <v>139</v>
      </c>
      <c r="X32" s="57" t="s">
        <v>46</v>
      </c>
      <c r="Y32" s="54" t="s">
        <v>109</v>
      </c>
      <c r="Z32" s="62"/>
      <c r="AA32" s="62"/>
      <c r="AB32" s="62"/>
      <c r="AC32" s="62"/>
      <c r="AD32" s="62"/>
      <c r="AE32" s="62"/>
      <c r="AF32" s="62"/>
      <c r="AG32" s="62"/>
      <c r="AH32" s="31"/>
      <c r="AI32" s="62"/>
      <c r="AJ32" s="62"/>
      <c r="AK32" s="62"/>
      <c r="AL32" s="62"/>
      <c r="AM32" s="62"/>
      <c r="AN32" s="62"/>
      <c r="AO32" s="62"/>
      <c r="AP32" s="62"/>
      <c r="AQ32" s="62"/>
      <c r="AR32" s="62"/>
    </row>
    <row r="33" spans="1:44" ht="145.19999999999999" customHeight="1">
      <c r="A33" s="63"/>
      <c r="B33" s="54" t="s">
        <v>130</v>
      </c>
      <c r="C33" s="54" t="s">
        <v>131</v>
      </c>
      <c r="D33" s="55"/>
      <c r="E33" s="57" t="s">
        <v>164</v>
      </c>
      <c r="F33" s="57" t="s">
        <v>165</v>
      </c>
      <c r="G33" s="57" t="s">
        <v>166</v>
      </c>
      <c r="H33" s="57" t="s">
        <v>167</v>
      </c>
      <c r="I33" s="57" t="s">
        <v>39</v>
      </c>
      <c r="J33" s="57" t="s">
        <v>88</v>
      </c>
      <c r="K33" s="57" t="s">
        <v>168</v>
      </c>
      <c r="L33" s="57" t="s">
        <v>42</v>
      </c>
      <c r="M33" s="57" t="s">
        <v>43</v>
      </c>
      <c r="N33" s="58">
        <v>0.32</v>
      </c>
      <c r="O33" s="73">
        <v>0.5</v>
      </c>
      <c r="P33" s="59">
        <v>0.31840000000000002</v>
      </c>
      <c r="Q33" s="60"/>
      <c r="R33" s="60"/>
      <c r="S33" s="60"/>
      <c r="T33" s="60"/>
      <c r="U33" s="61"/>
      <c r="V33" s="65" t="s">
        <v>169</v>
      </c>
      <c r="W33" s="57" t="s">
        <v>170</v>
      </c>
      <c r="X33" s="57" t="s">
        <v>169</v>
      </c>
      <c r="Y33" s="54" t="s">
        <v>114</v>
      </c>
      <c r="Z33" s="62"/>
      <c r="AA33" s="62"/>
      <c r="AB33" s="62"/>
      <c r="AC33" s="62"/>
      <c r="AD33" s="62"/>
      <c r="AE33" s="62"/>
      <c r="AF33" s="62"/>
      <c r="AG33" s="62"/>
      <c r="AH33" s="62"/>
      <c r="AI33" s="62"/>
      <c r="AJ33" s="62"/>
      <c r="AK33" s="62"/>
      <c r="AL33" s="62"/>
      <c r="AM33" s="62"/>
      <c r="AN33" s="62"/>
      <c r="AO33" s="62"/>
      <c r="AP33" s="62"/>
      <c r="AQ33" s="31"/>
      <c r="AR33" s="62"/>
    </row>
    <row r="34" spans="1:44" ht="129" customHeight="1">
      <c r="A34" s="63"/>
      <c r="B34" s="54" t="s">
        <v>130</v>
      </c>
      <c r="C34" s="54" t="s">
        <v>131</v>
      </c>
      <c r="D34" s="55"/>
      <c r="E34" s="57" t="s">
        <v>171</v>
      </c>
      <c r="F34" s="57" t="s">
        <v>172</v>
      </c>
      <c r="G34" s="57" t="s">
        <v>173</v>
      </c>
      <c r="H34" s="57" t="s">
        <v>174</v>
      </c>
      <c r="I34" s="57" t="s">
        <v>94</v>
      </c>
      <c r="J34" s="57" t="s">
        <v>40</v>
      </c>
      <c r="K34" s="57" t="s">
        <v>175</v>
      </c>
      <c r="L34" s="57" t="s">
        <v>95</v>
      </c>
      <c r="M34" s="57" t="s">
        <v>43</v>
      </c>
      <c r="N34" s="65">
        <v>12</v>
      </c>
      <c r="O34" s="65">
        <v>12</v>
      </c>
      <c r="P34" s="66">
        <v>6</v>
      </c>
      <c r="Q34" s="67"/>
      <c r="R34" s="67"/>
      <c r="S34" s="67"/>
      <c r="T34" s="67"/>
      <c r="U34" s="68"/>
      <c r="V34" s="65" t="s">
        <v>176</v>
      </c>
      <c r="W34" s="57" t="s">
        <v>139</v>
      </c>
      <c r="X34" s="57" t="s">
        <v>46</v>
      </c>
      <c r="Y34" s="54" t="s">
        <v>177</v>
      </c>
      <c r="Z34" s="62"/>
      <c r="AA34" s="62"/>
      <c r="AB34" s="62"/>
      <c r="AC34" s="62"/>
      <c r="AD34" s="62"/>
      <c r="AE34" s="62"/>
      <c r="AF34" s="62"/>
      <c r="AG34" s="62"/>
      <c r="AH34" s="31"/>
      <c r="AI34" s="62"/>
      <c r="AJ34" s="62"/>
      <c r="AK34" s="62"/>
      <c r="AL34" s="62"/>
      <c r="AM34" s="62"/>
      <c r="AN34" s="62"/>
      <c r="AO34" s="62"/>
      <c r="AP34" s="62"/>
      <c r="AQ34" s="62"/>
      <c r="AR34" s="62"/>
    </row>
    <row r="35" spans="1:44" ht="133.19999999999999" customHeight="1">
      <c r="A35" s="74" t="s">
        <v>178</v>
      </c>
      <c r="B35" s="24" t="s">
        <v>130</v>
      </c>
      <c r="C35" s="24" t="s">
        <v>33</v>
      </c>
      <c r="D35" s="42" t="s">
        <v>179</v>
      </c>
      <c r="E35" s="26" t="s">
        <v>180</v>
      </c>
      <c r="F35" s="26" t="s">
        <v>181</v>
      </c>
      <c r="G35" s="26" t="s">
        <v>182</v>
      </c>
      <c r="H35" s="26" t="s">
        <v>183</v>
      </c>
      <c r="I35" s="26" t="s">
        <v>39</v>
      </c>
      <c r="J35" s="26" t="s">
        <v>40</v>
      </c>
      <c r="K35" s="26" t="s">
        <v>184</v>
      </c>
      <c r="L35" s="26" t="s">
        <v>95</v>
      </c>
      <c r="M35" s="26" t="s">
        <v>43</v>
      </c>
      <c r="N35" s="26" t="s">
        <v>71</v>
      </c>
      <c r="O35" s="27">
        <v>0.02</v>
      </c>
      <c r="P35" s="75">
        <v>0.02</v>
      </c>
      <c r="Q35" s="75">
        <v>0.01</v>
      </c>
      <c r="R35" s="75">
        <v>0.01</v>
      </c>
      <c r="S35" s="75">
        <v>0.01</v>
      </c>
      <c r="T35" s="75">
        <v>0.02</v>
      </c>
      <c r="U35" s="75">
        <v>0.02</v>
      </c>
      <c r="V35" s="27" t="s">
        <v>185</v>
      </c>
      <c r="W35" s="26" t="s">
        <v>186</v>
      </c>
      <c r="X35" s="26" t="s">
        <v>187</v>
      </c>
      <c r="Y35" s="24" t="s">
        <v>177</v>
      </c>
      <c r="Z35" s="32"/>
      <c r="AA35" s="32"/>
      <c r="AB35" s="32"/>
      <c r="AC35" s="32"/>
      <c r="AD35" s="32"/>
      <c r="AE35" s="32"/>
      <c r="AF35" s="32"/>
      <c r="AG35" s="32"/>
      <c r="AH35" s="31"/>
      <c r="AI35" s="32"/>
      <c r="AJ35" s="32"/>
      <c r="AK35" s="32"/>
      <c r="AL35" s="32"/>
      <c r="AM35" s="32"/>
      <c r="AN35" s="32"/>
      <c r="AO35" s="32"/>
      <c r="AP35" s="31"/>
      <c r="AQ35" s="31"/>
      <c r="AR35" s="32"/>
    </row>
    <row r="36" spans="1:44" ht="103.2" customHeight="1">
      <c r="A36" s="74"/>
      <c r="B36" s="24" t="s">
        <v>130</v>
      </c>
      <c r="C36" s="24" t="s">
        <v>33</v>
      </c>
      <c r="D36" s="42"/>
      <c r="E36" s="25" t="s">
        <v>188</v>
      </c>
      <c r="F36" s="26" t="s">
        <v>189</v>
      </c>
      <c r="G36" s="26" t="s">
        <v>190</v>
      </c>
      <c r="H36" s="26" t="s">
        <v>191</v>
      </c>
      <c r="I36" s="26" t="s">
        <v>39</v>
      </c>
      <c r="J36" s="26" t="s">
        <v>40</v>
      </c>
      <c r="K36" s="26" t="s">
        <v>184</v>
      </c>
      <c r="L36" s="26" t="s">
        <v>95</v>
      </c>
      <c r="M36" s="26" t="s">
        <v>43</v>
      </c>
      <c r="N36" s="27" t="s">
        <v>192</v>
      </c>
      <c r="O36" s="27">
        <v>0.03</v>
      </c>
      <c r="P36" s="75">
        <v>0.03</v>
      </c>
      <c r="Q36" s="75">
        <v>0.03</v>
      </c>
      <c r="R36" s="75">
        <v>0.03</v>
      </c>
      <c r="S36" s="75">
        <v>0.03</v>
      </c>
      <c r="T36" s="75">
        <v>0.03</v>
      </c>
      <c r="U36" s="75">
        <v>0.03</v>
      </c>
      <c r="V36" s="27" t="s">
        <v>185</v>
      </c>
      <c r="W36" s="26" t="s">
        <v>186</v>
      </c>
      <c r="X36" s="26" t="s">
        <v>187</v>
      </c>
      <c r="Y36" s="24" t="s">
        <v>177</v>
      </c>
      <c r="Z36" s="32"/>
      <c r="AA36" s="32"/>
      <c r="AB36" s="32"/>
      <c r="AC36" s="32"/>
      <c r="AD36" s="32"/>
      <c r="AE36" s="32"/>
      <c r="AF36" s="32"/>
      <c r="AG36" s="32"/>
      <c r="AH36" s="31"/>
      <c r="AI36" s="32"/>
      <c r="AJ36" s="32"/>
      <c r="AK36" s="32"/>
      <c r="AL36" s="32"/>
      <c r="AM36" s="32"/>
      <c r="AN36" s="32"/>
      <c r="AO36" s="32"/>
      <c r="AP36" s="31"/>
      <c r="AQ36" s="31"/>
      <c r="AR36" s="32"/>
    </row>
    <row r="37" spans="1:44" ht="103.2" customHeight="1">
      <c r="A37" s="74"/>
      <c r="B37" s="24" t="s">
        <v>130</v>
      </c>
      <c r="C37" s="24" t="s">
        <v>33</v>
      </c>
      <c r="D37" s="42"/>
      <c r="E37" s="34"/>
      <c r="F37" s="76" t="s">
        <v>193</v>
      </c>
      <c r="G37" s="26" t="s">
        <v>194</v>
      </c>
      <c r="H37" s="26" t="s">
        <v>195</v>
      </c>
      <c r="I37" s="26" t="s">
        <v>94</v>
      </c>
      <c r="J37" s="26" t="s">
        <v>196</v>
      </c>
      <c r="K37" s="26" t="s">
        <v>184</v>
      </c>
      <c r="L37" s="26" t="s">
        <v>95</v>
      </c>
      <c r="M37" s="26" t="s">
        <v>43</v>
      </c>
      <c r="N37" s="27" t="s">
        <v>71</v>
      </c>
      <c r="O37" s="77">
        <v>52</v>
      </c>
      <c r="P37" s="78">
        <v>0</v>
      </c>
      <c r="Q37" s="78">
        <v>2</v>
      </c>
      <c r="R37" s="79">
        <v>4</v>
      </c>
      <c r="S37" s="79">
        <v>5</v>
      </c>
      <c r="T37" s="79">
        <v>4</v>
      </c>
      <c r="U37" s="79">
        <v>4</v>
      </c>
      <c r="V37" s="27" t="s">
        <v>185</v>
      </c>
      <c r="W37" s="26" t="s">
        <v>186</v>
      </c>
      <c r="X37" s="26" t="s">
        <v>187</v>
      </c>
      <c r="Y37" s="24" t="s">
        <v>177</v>
      </c>
      <c r="Z37" s="32"/>
      <c r="AA37" s="32"/>
      <c r="AB37" s="32"/>
      <c r="AC37" s="32"/>
      <c r="AD37" s="32"/>
      <c r="AE37" s="32"/>
      <c r="AF37" s="32"/>
      <c r="AG37" s="32"/>
      <c r="AH37" s="31"/>
      <c r="AI37" s="32"/>
      <c r="AJ37" s="32"/>
      <c r="AK37" s="32"/>
      <c r="AL37" s="32"/>
      <c r="AM37" s="32"/>
      <c r="AN37" s="32"/>
      <c r="AO37" s="32"/>
      <c r="AP37" s="31"/>
      <c r="AQ37" s="31"/>
      <c r="AR37" s="32"/>
    </row>
    <row r="38" spans="1:44" ht="103.2" customHeight="1">
      <c r="A38" s="74"/>
      <c r="B38" s="24" t="s">
        <v>130</v>
      </c>
      <c r="C38" s="24" t="s">
        <v>33</v>
      </c>
      <c r="D38" s="42"/>
      <c r="E38" s="34"/>
      <c r="F38" s="25" t="s">
        <v>197</v>
      </c>
      <c r="G38" s="26" t="s">
        <v>198</v>
      </c>
      <c r="H38" s="26" t="s">
        <v>199</v>
      </c>
      <c r="I38" s="26" t="s">
        <v>94</v>
      </c>
      <c r="J38" s="26" t="s">
        <v>40</v>
      </c>
      <c r="K38" s="26" t="s">
        <v>184</v>
      </c>
      <c r="L38" s="26" t="s">
        <v>95</v>
      </c>
      <c r="M38" s="26" t="s">
        <v>43</v>
      </c>
      <c r="N38" s="80">
        <v>200000</v>
      </c>
      <c r="O38" s="80">
        <v>600000</v>
      </c>
      <c r="P38" s="81">
        <v>429104</v>
      </c>
      <c r="Q38" s="81">
        <v>177816</v>
      </c>
      <c r="R38" s="81">
        <v>217726</v>
      </c>
      <c r="S38" s="81">
        <v>404645</v>
      </c>
      <c r="T38" s="81">
        <v>486185</v>
      </c>
      <c r="U38" s="81">
        <v>510883</v>
      </c>
      <c r="V38" s="27" t="s">
        <v>185</v>
      </c>
      <c r="W38" s="26" t="s">
        <v>186</v>
      </c>
      <c r="X38" s="26" t="s">
        <v>187</v>
      </c>
      <c r="Y38" s="24" t="s">
        <v>177</v>
      </c>
      <c r="Z38" s="32"/>
      <c r="AA38" s="32"/>
      <c r="AB38" s="32"/>
      <c r="AC38" s="32"/>
      <c r="AD38" s="32"/>
      <c r="AE38" s="32"/>
      <c r="AF38" s="32"/>
      <c r="AG38" s="32"/>
      <c r="AH38" s="31"/>
      <c r="AI38" s="32"/>
      <c r="AJ38" s="32"/>
      <c r="AK38" s="32"/>
      <c r="AL38" s="32"/>
      <c r="AM38" s="32"/>
      <c r="AN38" s="32"/>
      <c r="AO38" s="32"/>
      <c r="AP38" s="31"/>
      <c r="AQ38" s="31"/>
      <c r="AR38" s="32"/>
    </row>
    <row r="39" spans="1:44" ht="103.2" customHeight="1">
      <c r="A39" s="74"/>
      <c r="B39" s="24" t="s">
        <v>130</v>
      </c>
      <c r="C39" s="24" t="s">
        <v>33</v>
      </c>
      <c r="D39" s="42"/>
      <c r="E39" s="34"/>
      <c r="F39" s="35"/>
      <c r="G39" s="26" t="s">
        <v>200</v>
      </c>
      <c r="H39" s="26" t="s">
        <v>201</v>
      </c>
      <c r="I39" s="26" t="s">
        <v>94</v>
      </c>
      <c r="J39" s="26" t="s">
        <v>40</v>
      </c>
      <c r="K39" s="26" t="s">
        <v>184</v>
      </c>
      <c r="L39" s="26" t="s">
        <v>95</v>
      </c>
      <c r="M39" s="26" t="s">
        <v>43</v>
      </c>
      <c r="N39" s="80">
        <v>200000</v>
      </c>
      <c r="O39" s="80">
        <v>600000</v>
      </c>
      <c r="P39" s="81">
        <v>59542</v>
      </c>
      <c r="Q39" s="81">
        <v>61469</v>
      </c>
      <c r="R39" s="81">
        <v>100024</v>
      </c>
      <c r="S39" s="81">
        <v>182813</v>
      </c>
      <c r="T39" s="81">
        <v>2255690</v>
      </c>
      <c r="U39" s="81">
        <v>2974633</v>
      </c>
      <c r="V39" s="27" t="s">
        <v>185</v>
      </c>
      <c r="W39" s="26" t="s">
        <v>186</v>
      </c>
      <c r="X39" s="26" t="s">
        <v>187</v>
      </c>
      <c r="Y39" s="24" t="s">
        <v>177</v>
      </c>
      <c r="Z39" s="32"/>
      <c r="AA39" s="32"/>
      <c r="AB39" s="32"/>
      <c r="AC39" s="32"/>
      <c r="AD39" s="32"/>
      <c r="AE39" s="32"/>
      <c r="AF39" s="32"/>
      <c r="AG39" s="32"/>
      <c r="AH39" s="31"/>
      <c r="AI39" s="32"/>
      <c r="AJ39" s="32"/>
      <c r="AK39" s="32"/>
      <c r="AL39" s="32"/>
      <c r="AM39" s="32"/>
      <c r="AN39" s="32"/>
      <c r="AO39" s="32"/>
      <c r="AP39" s="31"/>
      <c r="AQ39" s="31"/>
      <c r="AR39" s="32"/>
    </row>
    <row r="40" spans="1:44" ht="86.4" customHeight="1">
      <c r="A40" s="74"/>
      <c r="B40" s="24" t="s">
        <v>130</v>
      </c>
      <c r="C40" s="24" t="s">
        <v>33</v>
      </c>
      <c r="D40" s="42"/>
      <c r="E40" s="34"/>
      <c r="F40" s="26" t="s">
        <v>202</v>
      </c>
      <c r="G40" s="26" t="s">
        <v>203</v>
      </c>
      <c r="H40" s="26" t="s">
        <v>204</v>
      </c>
      <c r="I40" s="26" t="s">
        <v>94</v>
      </c>
      <c r="J40" s="26" t="s">
        <v>40</v>
      </c>
      <c r="K40" s="26" t="s">
        <v>184</v>
      </c>
      <c r="L40" s="26" t="s">
        <v>95</v>
      </c>
      <c r="M40" s="26" t="s">
        <v>43</v>
      </c>
      <c r="N40" s="80" t="s">
        <v>71</v>
      </c>
      <c r="O40" s="80">
        <v>10000</v>
      </c>
      <c r="P40" s="81">
        <v>1300</v>
      </c>
      <c r="Q40" s="81">
        <v>808</v>
      </c>
      <c r="R40" s="81">
        <v>935</v>
      </c>
      <c r="S40" s="81">
        <v>1300</v>
      </c>
      <c r="T40" s="81">
        <v>1900</v>
      </c>
      <c r="U40" s="81">
        <v>2100</v>
      </c>
      <c r="V40" s="27" t="s">
        <v>185</v>
      </c>
      <c r="W40" s="26" t="s">
        <v>186</v>
      </c>
      <c r="X40" s="26" t="s">
        <v>187</v>
      </c>
      <c r="Y40" s="24" t="s">
        <v>177</v>
      </c>
      <c r="Z40" s="32"/>
      <c r="AA40" s="32"/>
      <c r="AB40" s="32"/>
      <c r="AC40" s="32"/>
      <c r="AD40" s="32"/>
      <c r="AE40" s="32"/>
      <c r="AF40" s="32"/>
      <c r="AG40" s="32"/>
      <c r="AH40" s="31"/>
      <c r="AI40" s="32"/>
      <c r="AJ40" s="32"/>
      <c r="AK40" s="32"/>
      <c r="AL40" s="32"/>
      <c r="AM40" s="32"/>
      <c r="AN40" s="32"/>
      <c r="AO40" s="32"/>
      <c r="AP40" s="31"/>
      <c r="AQ40" s="31"/>
      <c r="AR40" s="32"/>
    </row>
    <row r="41" spans="1:44" ht="89.4" customHeight="1">
      <c r="A41" s="74"/>
      <c r="B41" s="24" t="s">
        <v>130</v>
      </c>
      <c r="C41" s="24" t="s">
        <v>33</v>
      </c>
      <c r="D41" s="42"/>
      <c r="E41" s="34"/>
      <c r="F41" s="26" t="s">
        <v>205</v>
      </c>
      <c r="G41" s="26" t="s">
        <v>206</v>
      </c>
      <c r="H41" s="26" t="s">
        <v>207</v>
      </c>
      <c r="I41" s="26" t="s">
        <v>94</v>
      </c>
      <c r="J41" s="26" t="s">
        <v>40</v>
      </c>
      <c r="K41" s="26" t="s">
        <v>184</v>
      </c>
      <c r="L41" s="26" t="s">
        <v>95</v>
      </c>
      <c r="M41" s="26" t="s">
        <v>43</v>
      </c>
      <c r="N41" s="80" t="s">
        <v>71</v>
      </c>
      <c r="O41" s="80">
        <v>600000</v>
      </c>
      <c r="P41" s="81">
        <v>30000</v>
      </c>
      <c r="Q41" s="81">
        <v>20000</v>
      </c>
      <c r="R41" s="81">
        <v>19000</v>
      </c>
      <c r="S41" s="81">
        <v>52000</v>
      </c>
      <c r="T41" s="81">
        <v>92000</v>
      </c>
      <c r="U41" s="81">
        <v>89000</v>
      </c>
      <c r="V41" s="27" t="s">
        <v>185</v>
      </c>
      <c r="W41" s="26" t="s">
        <v>186</v>
      </c>
      <c r="X41" s="26" t="s">
        <v>187</v>
      </c>
      <c r="Y41" s="24" t="s">
        <v>177</v>
      </c>
      <c r="Z41" s="32"/>
      <c r="AA41" s="32"/>
      <c r="AB41" s="32"/>
      <c r="AC41" s="32"/>
      <c r="AD41" s="32"/>
      <c r="AE41" s="32"/>
      <c r="AF41" s="32"/>
      <c r="AG41" s="32"/>
      <c r="AH41" s="31"/>
      <c r="AI41" s="32"/>
      <c r="AJ41" s="32"/>
      <c r="AK41" s="32"/>
      <c r="AL41" s="32"/>
      <c r="AM41" s="32"/>
      <c r="AN41" s="32"/>
      <c r="AO41" s="32"/>
      <c r="AP41" s="31"/>
      <c r="AQ41" s="31"/>
      <c r="AR41" s="32"/>
    </row>
    <row r="42" spans="1:44" ht="91.2" customHeight="1">
      <c r="A42" s="74"/>
      <c r="B42" s="24" t="s">
        <v>130</v>
      </c>
      <c r="C42" s="24" t="s">
        <v>33</v>
      </c>
      <c r="D42" s="42"/>
      <c r="E42" s="34"/>
      <c r="F42" s="26" t="s">
        <v>208</v>
      </c>
      <c r="G42" s="26" t="s">
        <v>209</v>
      </c>
      <c r="H42" s="26" t="s">
        <v>210</v>
      </c>
      <c r="I42" s="26" t="s">
        <v>94</v>
      </c>
      <c r="J42" s="26" t="s">
        <v>40</v>
      </c>
      <c r="K42" s="26" t="s">
        <v>184</v>
      </c>
      <c r="L42" s="26" t="s">
        <v>95</v>
      </c>
      <c r="M42" s="26" t="s">
        <v>43</v>
      </c>
      <c r="N42" s="80" t="s">
        <v>71</v>
      </c>
      <c r="O42" s="80">
        <v>150000</v>
      </c>
      <c r="P42" s="81">
        <v>23000</v>
      </c>
      <c r="Q42" s="81">
        <v>6800</v>
      </c>
      <c r="R42" s="81">
        <v>13000</v>
      </c>
      <c r="S42" s="81">
        <v>8700</v>
      </c>
      <c r="T42" s="81">
        <v>9100</v>
      </c>
      <c r="U42" s="81">
        <v>29000</v>
      </c>
      <c r="V42" s="27" t="s">
        <v>185</v>
      </c>
      <c r="W42" s="26" t="s">
        <v>186</v>
      </c>
      <c r="X42" s="26" t="s">
        <v>187</v>
      </c>
      <c r="Y42" s="24" t="s">
        <v>177</v>
      </c>
      <c r="Z42" s="32"/>
      <c r="AA42" s="32"/>
      <c r="AB42" s="32"/>
      <c r="AC42" s="32"/>
      <c r="AD42" s="32"/>
      <c r="AE42" s="32"/>
      <c r="AF42" s="32"/>
      <c r="AG42" s="32"/>
      <c r="AH42" s="31"/>
      <c r="AI42" s="32"/>
      <c r="AJ42" s="32"/>
      <c r="AK42" s="32"/>
      <c r="AL42" s="32"/>
      <c r="AM42" s="32"/>
      <c r="AN42" s="32"/>
      <c r="AO42" s="32"/>
      <c r="AP42" s="31"/>
      <c r="AQ42" s="31"/>
      <c r="AR42" s="32"/>
    </row>
    <row r="43" spans="1:44" ht="127.8" customHeight="1">
      <c r="A43" s="53" t="s">
        <v>211</v>
      </c>
      <c r="B43" s="54" t="s">
        <v>212</v>
      </c>
      <c r="C43" s="54" t="s">
        <v>131</v>
      </c>
      <c r="D43" s="55" t="s">
        <v>213</v>
      </c>
      <c r="E43" s="55" t="s">
        <v>214</v>
      </c>
      <c r="F43" s="57" t="s">
        <v>215</v>
      </c>
      <c r="G43" s="57" t="s">
        <v>216</v>
      </c>
      <c r="H43" s="57" t="s">
        <v>217</v>
      </c>
      <c r="I43" s="57" t="s">
        <v>39</v>
      </c>
      <c r="J43" s="57" t="s">
        <v>54</v>
      </c>
      <c r="K43" s="57" t="s">
        <v>218</v>
      </c>
      <c r="L43" s="57" t="s">
        <v>42</v>
      </c>
      <c r="M43" s="57" t="s">
        <v>43</v>
      </c>
      <c r="N43" s="58">
        <v>0.9</v>
      </c>
      <c r="O43" s="58">
        <v>1</v>
      </c>
      <c r="P43" s="70">
        <v>0.53</v>
      </c>
      <c r="Q43" s="71"/>
      <c r="R43" s="71"/>
      <c r="S43" s="71"/>
      <c r="T43" s="71"/>
      <c r="U43" s="72"/>
      <c r="V43" s="58" t="s">
        <v>219</v>
      </c>
      <c r="W43" s="57" t="s">
        <v>220</v>
      </c>
      <c r="X43" s="57" t="s">
        <v>46</v>
      </c>
      <c r="Y43" s="54" t="s">
        <v>221</v>
      </c>
      <c r="Z43" s="31"/>
      <c r="AA43" s="62"/>
      <c r="AB43" s="62"/>
      <c r="AC43" s="62"/>
      <c r="AD43" s="62"/>
      <c r="AE43" s="62"/>
      <c r="AF43" s="62"/>
      <c r="AG43" s="62"/>
      <c r="AH43" s="62"/>
      <c r="AI43" s="62"/>
      <c r="AJ43" s="62"/>
      <c r="AK43" s="62"/>
      <c r="AL43" s="62"/>
      <c r="AM43" s="62"/>
      <c r="AN43" s="62"/>
      <c r="AO43" s="62"/>
      <c r="AP43" s="62"/>
      <c r="AQ43" s="62"/>
      <c r="AR43" s="62"/>
    </row>
    <row r="44" spans="1:44" ht="82.8" customHeight="1">
      <c r="A44" s="53"/>
      <c r="B44" s="54" t="s">
        <v>212</v>
      </c>
      <c r="C44" s="54" t="s">
        <v>131</v>
      </c>
      <c r="D44" s="55"/>
      <c r="E44" s="55"/>
      <c r="F44" s="57" t="s">
        <v>222</v>
      </c>
      <c r="G44" s="57" t="s">
        <v>223</v>
      </c>
      <c r="H44" s="57" t="s">
        <v>224</v>
      </c>
      <c r="I44" s="57" t="s">
        <v>39</v>
      </c>
      <c r="J44" s="57" t="s">
        <v>69</v>
      </c>
      <c r="K44" s="57" t="s">
        <v>225</v>
      </c>
      <c r="L44" s="57" t="s">
        <v>42</v>
      </c>
      <c r="M44" s="57" t="s">
        <v>43</v>
      </c>
      <c r="N44" s="58">
        <v>0.05</v>
      </c>
      <c r="O44" s="58">
        <v>0.06</v>
      </c>
      <c r="P44" s="82" t="s">
        <v>69</v>
      </c>
      <c r="Q44" s="83"/>
      <c r="R44" s="83"/>
      <c r="S44" s="83"/>
      <c r="T44" s="83"/>
      <c r="U44" s="84"/>
      <c r="V44" s="58" t="s">
        <v>226</v>
      </c>
      <c r="W44" s="57" t="s">
        <v>220</v>
      </c>
      <c r="X44" s="57" t="s">
        <v>46</v>
      </c>
      <c r="Y44" s="54" t="s">
        <v>227</v>
      </c>
      <c r="Z44" s="31"/>
      <c r="AA44" s="62"/>
      <c r="AB44" s="62"/>
      <c r="AC44" s="62"/>
      <c r="AD44" s="62"/>
      <c r="AE44" s="62"/>
      <c r="AF44" s="62"/>
      <c r="AG44" s="62"/>
      <c r="AH44" s="62"/>
      <c r="AI44" s="62"/>
      <c r="AJ44" s="62"/>
      <c r="AK44" s="62"/>
      <c r="AL44" s="62"/>
      <c r="AM44" s="62"/>
      <c r="AN44" s="62"/>
      <c r="AO44" s="62"/>
      <c r="AP44" s="62"/>
      <c r="AQ44" s="62"/>
      <c r="AR44" s="62"/>
    </row>
    <row r="45" spans="1:44" ht="79.2" customHeight="1">
      <c r="A45" s="53"/>
      <c r="B45" s="54" t="s">
        <v>212</v>
      </c>
      <c r="C45" s="54" t="s">
        <v>131</v>
      </c>
      <c r="D45" s="55"/>
      <c r="E45" s="55" t="s">
        <v>228</v>
      </c>
      <c r="F45" s="57" t="s">
        <v>229</v>
      </c>
      <c r="G45" s="57" t="s">
        <v>230</v>
      </c>
      <c r="H45" s="57" t="s">
        <v>231</v>
      </c>
      <c r="I45" s="57" t="s">
        <v>39</v>
      </c>
      <c r="J45" s="57" t="s">
        <v>88</v>
      </c>
      <c r="K45" s="57" t="s">
        <v>232</v>
      </c>
      <c r="L45" s="57" t="s">
        <v>95</v>
      </c>
      <c r="M45" s="57" t="s">
        <v>43</v>
      </c>
      <c r="N45" s="58">
        <v>0.96</v>
      </c>
      <c r="O45" s="58">
        <v>0.96</v>
      </c>
      <c r="P45" s="59">
        <v>0.96230000000000004</v>
      </c>
      <c r="Q45" s="60"/>
      <c r="R45" s="60"/>
      <c r="S45" s="60"/>
      <c r="T45" s="60"/>
      <c r="U45" s="61"/>
      <c r="V45" s="58" t="s">
        <v>233</v>
      </c>
      <c r="W45" s="57" t="s">
        <v>220</v>
      </c>
      <c r="X45" s="57" t="s">
        <v>234</v>
      </c>
      <c r="Y45" s="54" t="s">
        <v>227</v>
      </c>
      <c r="Z45" s="62"/>
      <c r="AA45" s="62"/>
      <c r="AB45" s="62"/>
      <c r="AC45" s="62"/>
      <c r="AD45" s="62"/>
      <c r="AE45" s="62"/>
      <c r="AF45" s="62"/>
      <c r="AG45" s="62"/>
      <c r="AH45" s="62"/>
      <c r="AI45" s="62"/>
      <c r="AJ45" s="31"/>
      <c r="AK45" s="31"/>
      <c r="AL45" s="62"/>
      <c r="AM45" s="62"/>
      <c r="AN45" s="62"/>
      <c r="AO45" s="62"/>
      <c r="AP45" s="62"/>
      <c r="AQ45" s="62"/>
      <c r="AR45" s="62"/>
    </row>
    <row r="46" spans="1:44" ht="60.6" customHeight="1">
      <c r="A46" s="53"/>
      <c r="B46" s="54" t="s">
        <v>212</v>
      </c>
      <c r="C46" s="54" t="s">
        <v>131</v>
      </c>
      <c r="D46" s="55"/>
      <c r="E46" s="85"/>
      <c r="F46" s="57" t="s">
        <v>235</v>
      </c>
      <c r="G46" s="57" t="s">
        <v>236</v>
      </c>
      <c r="H46" s="57" t="s">
        <v>237</v>
      </c>
      <c r="I46" s="57" t="s">
        <v>39</v>
      </c>
      <c r="J46" s="57" t="s">
        <v>88</v>
      </c>
      <c r="K46" s="57" t="s">
        <v>238</v>
      </c>
      <c r="L46" s="57" t="s">
        <v>42</v>
      </c>
      <c r="M46" s="57" t="s">
        <v>43</v>
      </c>
      <c r="N46" s="58">
        <v>0.95</v>
      </c>
      <c r="O46" s="58">
        <v>0.95</v>
      </c>
      <c r="P46" s="70">
        <v>1</v>
      </c>
      <c r="Q46" s="71"/>
      <c r="R46" s="71"/>
      <c r="S46" s="71"/>
      <c r="T46" s="71"/>
      <c r="U46" s="72"/>
      <c r="V46" s="58" t="s">
        <v>233</v>
      </c>
      <c r="W46" s="57" t="s">
        <v>220</v>
      </c>
      <c r="X46" s="57" t="s">
        <v>234</v>
      </c>
      <c r="Y46" s="54" t="s">
        <v>227</v>
      </c>
      <c r="Z46" s="62"/>
      <c r="AA46" s="62"/>
      <c r="AB46" s="62"/>
      <c r="AC46" s="62"/>
      <c r="AD46" s="62"/>
      <c r="AE46" s="62"/>
      <c r="AF46" s="62"/>
      <c r="AG46" s="62"/>
      <c r="AH46" s="62"/>
      <c r="AI46" s="62"/>
      <c r="AJ46" s="31"/>
      <c r="AK46" s="31"/>
      <c r="AL46" s="62"/>
      <c r="AM46" s="62"/>
      <c r="AN46" s="62"/>
      <c r="AO46" s="62"/>
      <c r="AP46" s="62"/>
      <c r="AQ46" s="62"/>
      <c r="AR46" s="62"/>
    </row>
    <row r="47" spans="1:44" ht="89.4" customHeight="1">
      <c r="A47" s="53"/>
      <c r="B47" s="54" t="s">
        <v>212</v>
      </c>
      <c r="C47" s="54" t="s">
        <v>131</v>
      </c>
      <c r="D47" s="55"/>
      <c r="E47" s="85"/>
      <c r="F47" s="57" t="s">
        <v>239</v>
      </c>
      <c r="G47" s="57" t="s">
        <v>240</v>
      </c>
      <c r="H47" s="57" t="s">
        <v>241</v>
      </c>
      <c r="I47" s="57" t="s">
        <v>39</v>
      </c>
      <c r="J47" s="57" t="s">
        <v>88</v>
      </c>
      <c r="K47" s="57" t="s">
        <v>238</v>
      </c>
      <c r="L47" s="57" t="s">
        <v>42</v>
      </c>
      <c r="M47" s="57" t="s">
        <v>62</v>
      </c>
      <c r="N47" s="58">
        <v>0.1</v>
      </c>
      <c r="O47" s="58">
        <v>0.05</v>
      </c>
      <c r="P47" s="59">
        <v>1.2E-2</v>
      </c>
      <c r="Q47" s="60"/>
      <c r="R47" s="60"/>
      <c r="S47" s="60"/>
      <c r="T47" s="60"/>
      <c r="U47" s="61"/>
      <c r="V47" s="86" t="s">
        <v>242</v>
      </c>
      <c r="W47" s="57" t="s">
        <v>220</v>
      </c>
      <c r="X47" s="57" t="s">
        <v>46</v>
      </c>
      <c r="Y47" s="54" t="s">
        <v>227</v>
      </c>
      <c r="Z47" s="62"/>
      <c r="AA47" s="62"/>
      <c r="AB47" s="62"/>
      <c r="AC47" s="62"/>
      <c r="AD47" s="62"/>
      <c r="AE47" s="62"/>
      <c r="AF47" s="62"/>
      <c r="AG47" s="62"/>
      <c r="AH47" s="62"/>
      <c r="AI47" s="62"/>
      <c r="AJ47" s="31"/>
      <c r="AK47" s="31"/>
      <c r="AL47" s="62"/>
      <c r="AM47" s="62"/>
      <c r="AN47" s="62"/>
      <c r="AO47" s="62"/>
      <c r="AP47" s="62"/>
      <c r="AQ47" s="62"/>
      <c r="AR47" s="62"/>
    </row>
    <row r="48" spans="1:44" ht="89.4" customHeight="1">
      <c r="A48" s="53"/>
      <c r="B48" s="54" t="s">
        <v>212</v>
      </c>
      <c r="C48" s="54" t="s">
        <v>131</v>
      </c>
      <c r="D48" s="56" t="s">
        <v>243</v>
      </c>
      <c r="E48" s="56" t="s">
        <v>244</v>
      </c>
      <c r="F48" s="87" t="s">
        <v>245</v>
      </c>
      <c r="G48" s="87" t="s">
        <v>246</v>
      </c>
      <c r="H48" s="87" t="s">
        <v>247</v>
      </c>
      <c r="I48" s="87" t="s">
        <v>248</v>
      </c>
      <c r="J48" s="87" t="s">
        <v>69</v>
      </c>
      <c r="K48" s="87" t="s">
        <v>249</v>
      </c>
      <c r="L48" s="87" t="s">
        <v>42</v>
      </c>
      <c r="M48" s="87" t="s">
        <v>43</v>
      </c>
      <c r="N48" s="87">
        <v>1</v>
      </c>
      <c r="O48" s="87">
        <v>1</v>
      </c>
      <c r="P48" s="82" t="s">
        <v>69</v>
      </c>
      <c r="Q48" s="83"/>
      <c r="R48" s="83"/>
      <c r="S48" s="83"/>
      <c r="T48" s="83"/>
      <c r="U48" s="84"/>
      <c r="V48" s="87" t="s">
        <v>250</v>
      </c>
      <c r="W48" s="57" t="s">
        <v>220</v>
      </c>
      <c r="X48" s="57" t="s">
        <v>251</v>
      </c>
      <c r="Y48" s="54" t="s">
        <v>227</v>
      </c>
      <c r="Z48" s="62"/>
      <c r="AA48" s="62"/>
      <c r="AB48" s="62"/>
      <c r="AC48" s="62"/>
      <c r="AD48" s="62"/>
      <c r="AE48" s="62"/>
      <c r="AF48" s="31"/>
      <c r="AG48" s="62"/>
      <c r="AH48" s="62"/>
      <c r="AI48" s="62"/>
      <c r="AJ48" s="62"/>
      <c r="AK48" s="62"/>
      <c r="AL48" s="62"/>
      <c r="AM48" s="62"/>
      <c r="AN48" s="62"/>
      <c r="AO48" s="62"/>
      <c r="AP48" s="62"/>
      <c r="AQ48" s="31"/>
      <c r="AR48" s="62"/>
    </row>
    <row r="49" spans="1:44" ht="62.4" customHeight="1">
      <c r="A49" s="53"/>
      <c r="B49" s="54" t="s">
        <v>212</v>
      </c>
      <c r="C49" s="54" t="s">
        <v>131</v>
      </c>
      <c r="D49" s="64"/>
      <c r="E49" s="64"/>
      <c r="F49" s="56" t="s">
        <v>252</v>
      </c>
      <c r="G49" s="57" t="s">
        <v>253</v>
      </c>
      <c r="H49" s="57" t="s">
        <v>254</v>
      </c>
      <c r="I49" s="57" t="s">
        <v>255</v>
      </c>
      <c r="J49" s="57" t="s">
        <v>88</v>
      </c>
      <c r="K49" s="57" t="s">
        <v>256</v>
      </c>
      <c r="L49" s="57" t="s">
        <v>56</v>
      </c>
      <c r="M49" s="57" t="s">
        <v>62</v>
      </c>
      <c r="N49" s="58" t="s">
        <v>257</v>
      </c>
      <c r="O49" s="86" t="s">
        <v>258</v>
      </c>
      <c r="P49" s="88" t="s">
        <v>259</v>
      </c>
      <c r="Q49" s="89"/>
      <c r="R49" s="89"/>
      <c r="S49" s="89"/>
      <c r="T49" s="89"/>
      <c r="U49" s="90"/>
      <c r="V49" s="86" t="s">
        <v>260</v>
      </c>
      <c r="W49" s="57" t="s">
        <v>261</v>
      </c>
      <c r="X49" s="57" t="s">
        <v>262</v>
      </c>
      <c r="Y49" s="54" t="s">
        <v>227</v>
      </c>
      <c r="Z49" s="62"/>
      <c r="AA49" s="62"/>
      <c r="AB49" s="62"/>
      <c r="AC49" s="62"/>
      <c r="AD49" s="62"/>
      <c r="AE49" s="62"/>
      <c r="AF49" s="31"/>
      <c r="AG49" s="62"/>
      <c r="AH49" s="62"/>
      <c r="AI49" s="62"/>
      <c r="AJ49" s="62"/>
      <c r="AK49" s="62"/>
      <c r="AL49" s="62"/>
      <c r="AM49" s="62"/>
      <c r="AN49" s="62"/>
      <c r="AO49" s="62"/>
      <c r="AP49" s="62"/>
      <c r="AQ49" s="62"/>
      <c r="AR49" s="62"/>
    </row>
    <row r="50" spans="1:44" ht="62.4" customHeight="1">
      <c r="A50" s="53"/>
      <c r="B50" s="54" t="s">
        <v>212</v>
      </c>
      <c r="C50" s="54" t="s">
        <v>131</v>
      </c>
      <c r="D50" s="64"/>
      <c r="E50" s="64"/>
      <c r="F50" s="64"/>
      <c r="G50" s="57" t="s">
        <v>263</v>
      </c>
      <c r="H50" s="57" t="s">
        <v>254</v>
      </c>
      <c r="I50" s="57" t="s">
        <v>255</v>
      </c>
      <c r="J50" s="57" t="s">
        <v>88</v>
      </c>
      <c r="K50" s="57" t="s">
        <v>256</v>
      </c>
      <c r="L50" s="57" t="s">
        <v>56</v>
      </c>
      <c r="M50" s="57" t="s">
        <v>62</v>
      </c>
      <c r="N50" s="58" t="s">
        <v>264</v>
      </c>
      <c r="O50" s="86" t="s">
        <v>265</v>
      </c>
      <c r="P50" s="88" t="s">
        <v>266</v>
      </c>
      <c r="Q50" s="89"/>
      <c r="R50" s="89"/>
      <c r="S50" s="89"/>
      <c r="T50" s="89"/>
      <c r="U50" s="90"/>
      <c r="V50" s="86" t="s">
        <v>260</v>
      </c>
      <c r="W50" s="57" t="s">
        <v>261</v>
      </c>
      <c r="X50" s="57" t="s">
        <v>262</v>
      </c>
      <c r="Y50" s="54" t="s">
        <v>227</v>
      </c>
      <c r="Z50" s="62"/>
      <c r="AA50" s="62"/>
      <c r="AB50" s="62"/>
      <c r="AC50" s="62"/>
      <c r="AD50" s="62"/>
      <c r="AE50" s="62"/>
      <c r="AF50" s="31"/>
      <c r="AG50" s="62"/>
      <c r="AH50" s="62"/>
      <c r="AI50" s="62"/>
      <c r="AJ50" s="62"/>
      <c r="AK50" s="62"/>
      <c r="AL50" s="62"/>
      <c r="AM50" s="62"/>
      <c r="AN50" s="62"/>
      <c r="AO50" s="62"/>
      <c r="AP50" s="62"/>
      <c r="AQ50" s="62"/>
      <c r="AR50" s="62"/>
    </row>
    <row r="51" spans="1:44" ht="62.4" customHeight="1">
      <c r="A51" s="53"/>
      <c r="B51" s="54" t="s">
        <v>212</v>
      </c>
      <c r="C51" s="54" t="s">
        <v>131</v>
      </c>
      <c r="D51" s="64"/>
      <c r="E51" s="64"/>
      <c r="F51" s="69"/>
      <c r="G51" s="57" t="s">
        <v>267</v>
      </c>
      <c r="H51" s="57" t="s">
        <v>254</v>
      </c>
      <c r="I51" s="57" t="s">
        <v>255</v>
      </c>
      <c r="J51" s="57" t="s">
        <v>88</v>
      </c>
      <c r="K51" s="57" t="s">
        <v>256</v>
      </c>
      <c r="L51" s="57" t="s">
        <v>56</v>
      </c>
      <c r="M51" s="57" t="s">
        <v>62</v>
      </c>
      <c r="N51" s="58" t="s">
        <v>268</v>
      </c>
      <c r="O51" s="86" t="s">
        <v>269</v>
      </c>
      <c r="P51" s="88" t="s">
        <v>270</v>
      </c>
      <c r="Q51" s="89"/>
      <c r="R51" s="89"/>
      <c r="S51" s="89"/>
      <c r="T51" s="89"/>
      <c r="U51" s="90"/>
      <c r="V51" s="86" t="s">
        <v>260</v>
      </c>
      <c r="W51" s="57" t="s">
        <v>261</v>
      </c>
      <c r="X51" s="57" t="s">
        <v>262</v>
      </c>
      <c r="Y51" s="54" t="s">
        <v>227</v>
      </c>
      <c r="Z51" s="62"/>
      <c r="AA51" s="62"/>
      <c r="AB51" s="62"/>
      <c r="AC51" s="62"/>
      <c r="AD51" s="62"/>
      <c r="AE51" s="62"/>
      <c r="AF51" s="31"/>
      <c r="AG51" s="62"/>
      <c r="AH51" s="62"/>
      <c r="AI51" s="62"/>
      <c r="AJ51" s="62"/>
      <c r="AK51" s="62"/>
      <c r="AL51" s="62"/>
      <c r="AM51" s="62"/>
      <c r="AN51" s="62"/>
      <c r="AO51" s="62"/>
      <c r="AP51" s="62"/>
      <c r="AQ51" s="62"/>
      <c r="AR51" s="62"/>
    </row>
    <row r="52" spans="1:44" ht="62.4" customHeight="1">
      <c r="A52" s="53"/>
      <c r="B52" s="54" t="s">
        <v>212</v>
      </c>
      <c r="C52" s="54" t="s">
        <v>131</v>
      </c>
      <c r="D52" s="64"/>
      <c r="E52" s="64"/>
      <c r="F52" s="56" t="s">
        <v>271</v>
      </c>
      <c r="G52" s="57" t="s">
        <v>272</v>
      </c>
      <c r="H52" s="57" t="s">
        <v>273</v>
      </c>
      <c r="I52" s="57" t="s">
        <v>255</v>
      </c>
      <c r="J52" s="57" t="s">
        <v>88</v>
      </c>
      <c r="K52" s="57" t="s">
        <v>274</v>
      </c>
      <c r="L52" s="57" t="s">
        <v>56</v>
      </c>
      <c r="M52" s="57" t="s">
        <v>62</v>
      </c>
      <c r="N52" s="58" t="s">
        <v>275</v>
      </c>
      <c r="O52" s="86" t="s">
        <v>276</v>
      </c>
      <c r="P52" s="59" t="s">
        <v>277</v>
      </c>
      <c r="Q52" s="60"/>
      <c r="R52" s="60"/>
      <c r="S52" s="60"/>
      <c r="T52" s="60"/>
      <c r="U52" s="61"/>
      <c r="V52" s="86" t="s">
        <v>260</v>
      </c>
      <c r="W52" s="57" t="s">
        <v>261</v>
      </c>
      <c r="X52" s="57" t="s">
        <v>262</v>
      </c>
      <c r="Y52" s="54" t="s">
        <v>227</v>
      </c>
      <c r="Z52" s="62"/>
      <c r="AA52" s="62"/>
      <c r="AB52" s="62"/>
      <c r="AC52" s="62"/>
      <c r="AD52" s="62"/>
      <c r="AE52" s="62"/>
      <c r="AF52" s="31"/>
      <c r="AG52" s="62"/>
      <c r="AH52" s="62"/>
      <c r="AI52" s="62"/>
      <c r="AJ52" s="62"/>
      <c r="AK52" s="62"/>
      <c r="AL52" s="62"/>
      <c r="AM52" s="62"/>
      <c r="AN52" s="62"/>
      <c r="AO52" s="62"/>
      <c r="AP52" s="62"/>
      <c r="AQ52" s="62"/>
      <c r="AR52" s="62"/>
    </row>
    <row r="53" spans="1:44" ht="62.4" customHeight="1">
      <c r="A53" s="53"/>
      <c r="B53" s="54" t="s">
        <v>212</v>
      </c>
      <c r="C53" s="54" t="s">
        <v>131</v>
      </c>
      <c r="D53" s="64"/>
      <c r="E53" s="64"/>
      <c r="F53" s="64"/>
      <c r="G53" s="57" t="s">
        <v>278</v>
      </c>
      <c r="H53" s="57" t="s">
        <v>273</v>
      </c>
      <c r="I53" s="57" t="s">
        <v>255</v>
      </c>
      <c r="J53" s="57" t="s">
        <v>88</v>
      </c>
      <c r="K53" s="57" t="s">
        <v>274</v>
      </c>
      <c r="L53" s="57" t="s">
        <v>56</v>
      </c>
      <c r="M53" s="57" t="s">
        <v>62</v>
      </c>
      <c r="N53" s="58" t="s">
        <v>279</v>
      </c>
      <c r="O53" s="86" t="s">
        <v>280</v>
      </c>
      <c r="P53" s="59" t="s">
        <v>281</v>
      </c>
      <c r="Q53" s="60"/>
      <c r="R53" s="60"/>
      <c r="S53" s="60"/>
      <c r="T53" s="60"/>
      <c r="U53" s="61"/>
      <c r="V53" s="86" t="s">
        <v>260</v>
      </c>
      <c r="W53" s="57" t="s">
        <v>261</v>
      </c>
      <c r="X53" s="57" t="s">
        <v>262</v>
      </c>
      <c r="Y53" s="54" t="s">
        <v>227</v>
      </c>
      <c r="Z53" s="62"/>
      <c r="AA53" s="62"/>
      <c r="AB53" s="62"/>
      <c r="AC53" s="62"/>
      <c r="AD53" s="62"/>
      <c r="AE53" s="62"/>
      <c r="AF53" s="31"/>
      <c r="AG53" s="62"/>
      <c r="AH53" s="62"/>
      <c r="AI53" s="62"/>
      <c r="AJ53" s="62"/>
      <c r="AK53" s="62"/>
      <c r="AL53" s="62"/>
      <c r="AM53" s="62"/>
      <c r="AN53" s="62"/>
      <c r="AO53" s="62"/>
      <c r="AP53" s="62"/>
      <c r="AQ53" s="62"/>
      <c r="AR53" s="62"/>
    </row>
    <row r="54" spans="1:44" ht="62.4" customHeight="1">
      <c r="A54" s="53"/>
      <c r="B54" s="54" t="s">
        <v>212</v>
      </c>
      <c r="C54" s="54" t="s">
        <v>131</v>
      </c>
      <c r="D54" s="69"/>
      <c r="E54" s="69"/>
      <c r="F54" s="69"/>
      <c r="G54" s="57" t="s">
        <v>282</v>
      </c>
      <c r="H54" s="57" t="s">
        <v>273</v>
      </c>
      <c r="I54" s="57" t="s">
        <v>255</v>
      </c>
      <c r="J54" s="57" t="s">
        <v>88</v>
      </c>
      <c r="K54" s="57" t="s">
        <v>274</v>
      </c>
      <c r="L54" s="57" t="s">
        <v>56</v>
      </c>
      <c r="M54" s="57" t="s">
        <v>62</v>
      </c>
      <c r="N54" s="58" t="s">
        <v>283</v>
      </c>
      <c r="O54" s="86" t="s">
        <v>284</v>
      </c>
      <c r="P54" s="88" t="s">
        <v>285</v>
      </c>
      <c r="Q54" s="89"/>
      <c r="R54" s="89"/>
      <c r="S54" s="89"/>
      <c r="T54" s="89"/>
      <c r="U54" s="90"/>
      <c r="V54" s="86" t="s">
        <v>260</v>
      </c>
      <c r="W54" s="57" t="s">
        <v>261</v>
      </c>
      <c r="X54" s="57" t="s">
        <v>262</v>
      </c>
      <c r="Y54" s="54" t="s">
        <v>227</v>
      </c>
      <c r="Z54" s="62"/>
      <c r="AA54" s="62"/>
      <c r="AB54" s="62"/>
      <c r="AC54" s="62"/>
      <c r="AD54" s="62"/>
      <c r="AE54" s="62"/>
      <c r="AF54" s="31"/>
      <c r="AG54" s="62"/>
      <c r="AH54" s="62"/>
      <c r="AI54" s="62"/>
      <c r="AJ54" s="62"/>
      <c r="AK54" s="62"/>
      <c r="AL54" s="62"/>
      <c r="AM54" s="62"/>
      <c r="AN54" s="62"/>
      <c r="AO54" s="62"/>
      <c r="AP54" s="62"/>
      <c r="AQ54" s="62"/>
      <c r="AR54" s="62"/>
    </row>
    <row r="55" spans="1:44" ht="123" customHeight="1">
      <c r="A55" s="53"/>
      <c r="B55" s="54" t="s">
        <v>212</v>
      </c>
      <c r="C55" s="54" t="s">
        <v>131</v>
      </c>
      <c r="D55" s="55" t="s">
        <v>286</v>
      </c>
      <c r="E55" s="55" t="s">
        <v>287</v>
      </c>
      <c r="F55" s="57" t="s">
        <v>288</v>
      </c>
      <c r="G55" s="57" t="s">
        <v>289</v>
      </c>
      <c r="H55" s="57" t="s">
        <v>290</v>
      </c>
      <c r="I55" s="57" t="s">
        <v>39</v>
      </c>
      <c r="J55" s="57" t="s">
        <v>88</v>
      </c>
      <c r="K55" s="57" t="s">
        <v>291</v>
      </c>
      <c r="L55" s="57" t="s">
        <v>95</v>
      </c>
      <c r="M55" s="57" t="s">
        <v>43</v>
      </c>
      <c r="N55" s="58">
        <v>0.5</v>
      </c>
      <c r="O55" s="58">
        <v>0.8</v>
      </c>
      <c r="P55" s="70">
        <v>0.6</v>
      </c>
      <c r="Q55" s="71"/>
      <c r="R55" s="71"/>
      <c r="S55" s="71"/>
      <c r="T55" s="71"/>
      <c r="U55" s="72"/>
      <c r="V55" s="58" t="s">
        <v>292</v>
      </c>
      <c r="W55" s="57" t="s">
        <v>293</v>
      </c>
      <c r="X55" s="57" t="s">
        <v>251</v>
      </c>
      <c r="Y55" s="54" t="s">
        <v>227</v>
      </c>
      <c r="Z55" s="62"/>
      <c r="AA55" s="62"/>
      <c r="AB55" s="62"/>
      <c r="AC55" s="62"/>
      <c r="AD55" s="62"/>
      <c r="AE55" s="62"/>
      <c r="AF55" s="62"/>
      <c r="AG55" s="62"/>
      <c r="AH55" s="62"/>
      <c r="AI55" s="62"/>
      <c r="AJ55" s="31"/>
      <c r="AK55" s="31"/>
      <c r="AL55" s="62"/>
      <c r="AM55" s="62"/>
      <c r="AN55" s="62"/>
      <c r="AO55" s="62"/>
      <c r="AP55" s="62"/>
      <c r="AQ55" s="62"/>
      <c r="AR55" s="62"/>
    </row>
    <row r="56" spans="1:44" ht="102.6" customHeight="1">
      <c r="A56" s="53"/>
      <c r="B56" s="54"/>
      <c r="C56" s="54"/>
      <c r="D56" s="55"/>
      <c r="E56" s="55"/>
      <c r="F56" s="57" t="s">
        <v>294</v>
      </c>
      <c r="G56" s="57" t="s">
        <v>295</v>
      </c>
      <c r="H56" s="57" t="s">
        <v>296</v>
      </c>
      <c r="I56" s="57" t="s">
        <v>39</v>
      </c>
      <c r="J56" s="57" t="s">
        <v>88</v>
      </c>
      <c r="K56" s="57" t="s">
        <v>297</v>
      </c>
      <c r="L56" s="57" t="s">
        <v>95</v>
      </c>
      <c r="M56" s="57" t="s">
        <v>43</v>
      </c>
      <c r="N56" s="58">
        <v>0.8</v>
      </c>
      <c r="O56" s="58">
        <v>1</v>
      </c>
      <c r="P56" s="70">
        <v>0.7</v>
      </c>
      <c r="Q56" s="71"/>
      <c r="R56" s="71"/>
      <c r="S56" s="71"/>
      <c r="T56" s="71"/>
      <c r="U56" s="72"/>
      <c r="V56" s="58" t="s">
        <v>292</v>
      </c>
      <c r="W56" s="57" t="s">
        <v>293</v>
      </c>
      <c r="X56" s="57" t="s">
        <v>251</v>
      </c>
      <c r="Y56" s="54" t="s">
        <v>227</v>
      </c>
      <c r="Z56" s="62"/>
      <c r="AA56" s="62"/>
      <c r="AB56" s="62"/>
      <c r="AC56" s="62"/>
      <c r="AD56" s="62"/>
      <c r="AE56" s="62"/>
      <c r="AF56" s="62"/>
      <c r="AG56" s="62"/>
      <c r="AH56" s="62"/>
      <c r="AI56" s="62"/>
      <c r="AJ56" s="31"/>
      <c r="AK56" s="31"/>
      <c r="AL56" s="62"/>
      <c r="AM56" s="62"/>
      <c r="AN56" s="62"/>
      <c r="AO56" s="62"/>
      <c r="AP56" s="62"/>
      <c r="AQ56" s="62"/>
      <c r="AR56" s="62"/>
    </row>
    <row r="57" spans="1:44" ht="60.6" customHeight="1">
      <c r="A57" s="53"/>
      <c r="B57" s="54" t="s">
        <v>212</v>
      </c>
      <c r="C57" s="54" t="s">
        <v>131</v>
      </c>
      <c r="D57" s="55"/>
      <c r="E57" s="55"/>
      <c r="F57" s="57" t="s">
        <v>298</v>
      </c>
      <c r="G57" s="57" t="s">
        <v>299</v>
      </c>
      <c r="H57" s="57" t="s">
        <v>300</v>
      </c>
      <c r="I57" s="57" t="s">
        <v>94</v>
      </c>
      <c r="J57" s="57" t="s">
        <v>88</v>
      </c>
      <c r="K57" s="57" t="s">
        <v>301</v>
      </c>
      <c r="L57" s="57" t="s">
        <v>95</v>
      </c>
      <c r="M57" s="57" t="s">
        <v>43</v>
      </c>
      <c r="N57" s="57">
        <v>2</v>
      </c>
      <c r="O57" s="65">
        <v>2</v>
      </c>
      <c r="P57" s="66">
        <v>1</v>
      </c>
      <c r="Q57" s="67"/>
      <c r="R57" s="67"/>
      <c r="S57" s="67"/>
      <c r="T57" s="67"/>
      <c r="U57" s="68"/>
      <c r="V57" s="58" t="s">
        <v>302</v>
      </c>
      <c r="W57" s="57" t="s">
        <v>293</v>
      </c>
      <c r="X57" s="57" t="s">
        <v>251</v>
      </c>
      <c r="Y57" s="54" t="s">
        <v>227</v>
      </c>
      <c r="Z57" s="62"/>
      <c r="AA57" s="62"/>
      <c r="AB57" s="62"/>
      <c r="AC57" s="62"/>
      <c r="AD57" s="62"/>
      <c r="AE57" s="62"/>
      <c r="AF57" s="62"/>
      <c r="AG57" s="62"/>
      <c r="AH57" s="62"/>
      <c r="AI57" s="62"/>
      <c r="AJ57" s="31"/>
      <c r="AK57" s="31"/>
      <c r="AL57" s="62"/>
      <c r="AM57" s="62"/>
      <c r="AN57" s="62"/>
      <c r="AO57" s="62"/>
      <c r="AP57" s="62"/>
      <c r="AQ57" s="62"/>
      <c r="AR57" s="62"/>
    </row>
    <row r="58" spans="1:44" ht="88.2" customHeight="1">
      <c r="A58" s="53"/>
      <c r="B58" s="54" t="s">
        <v>212</v>
      </c>
      <c r="C58" s="54" t="s">
        <v>131</v>
      </c>
      <c r="D58" s="55"/>
      <c r="E58" s="55" t="s">
        <v>303</v>
      </c>
      <c r="F58" s="57" t="s">
        <v>304</v>
      </c>
      <c r="G58" s="57" t="s">
        <v>305</v>
      </c>
      <c r="H58" s="57" t="s">
        <v>306</v>
      </c>
      <c r="I58" s="57" t="s">
        <v>39</v>
      </c>
      <c r="J58" s="57" t="s">
        <v>88</v>
      </c>
      <c r="K58" s="57" t="s">
        <v>307</v>
      </c>
      <c r="L58" s="57" t="s">
        <v>95</v>
      </c>
      <c r="M58" s="57" t="s">
        <v>43</v>
      </c>
      <c r="N58" s="58">
        <v>0.8</v>
      </c>
      <c r="O58" s="58">
        <v>0.85</v>
      </c>
      <c r="P58" s="70">
        <v>0.85</v>
      </c>
      <c r="Q58" s="71"/>
      <c r="R58" s="71"/>
      <c r="S58" s="71"/>
      <c r="T58" s="71"/>
      <c r="U58" s="72"/>
      <c r="V58" s="58" t="s">
        <v>308</v>
      </c>
      <c r="W58" s="57" t="s">
        <v>293</v>
      </c>
      <c r="X58" s="57" t="s">
        <v>251</v>
      </c>
      <c r="Y58" s="54" t="s">
        <v>227</v>
      </c>
      <c r="Z58" s="62"/>
      <c r="AA58" s="62"/>
      <c r="AB58" s="62"/>
      <c r="AC58" s="62"/>
      <c r="AD58" s="62"/>
      <c r="AE58" s="62"/>
      <c r="AF58" s="62"/>
      <c r="AG58" s="62"/>
      <c r="AH58" s="62"/>
      <c r="AI58" s="62"/>
      <c r="AJ58" s="31"/>
      <c r="AK58" s="31"/>
      <c r="AL58" s="62"/>
      <c r="AM58" s="62"/>
      <c r="AN58" s="62"/>
      <c r="AO58" s="62"/>
      <c r="AP58" s="62"/>
      <c r="AQ58" s="62"/>
      <c r="AR58" s="62"/>
    </row>
    <row r="59" spans="1:44" ht="112.8" customHeight="1">
      <c r="A59" s="53"/>
      <c r="B59" s="54" t="s">
        <v>212</v>
      </c>
      <c r="C59" s="54" t="s">
        <v>131</v>
      </c>
      <c r="D59" s="55"/>
      <c r="E59" s="55"/>
      <c r="F59" s="57" t="s">
        <v>309</v>
      </c>
      <c r="G59" s="57" t="s">
        <v>310</v>
      </c>
      <c r="H59" s="57" t="s">
        <v>241</v>
      </c>
      <c r="I59" s="57" t="s">
        <v>94</v>
      </c>
      <c r="J59" s="57" t="s">
        <v>88</v>
      </c>
      <c r="K59" s="57" t="s">
        <v>238</v>
      </c>
      <c r="L59" s="57" t="s">
        <v>311</v>
      </c>
      <c r="M59" s="57" t="s">
        <v>62</v>
      </c>
      <c r="N59" s="58">
        <v>0.1</v>
      </c>
      <c r="O59" s="58">
        <v>0.05</v>
      </c>
      <c r="P59" s="91">
        <v>4.3999999999999997E-2</v>
      </c>
      <c r="Q59" s="92"/>
      <c r="R59" s="92"/>
      <c r="S59" s="92"/>
      <c r="T59" s="92"/>
      <c r="U59" s="93"/>
      <c r="V59" s="86" t="s">
        <v>312</v>
      </c>
      <c r="W59" s="57" t="s">
        <v>293</v>
      </c>
      <c r="X59" s="57" t="s">
        <v>251</v>
      </c>
      <c r="Y59" s="54" t="s">
        <v>227</v>
      </c>
      <c r="Z59" s="62"/>
      <c r="AA59" s="62"/>
      <c r="AB59" s="62"/>
      <c r="AC59" s="62"/>
      <c r="AD59" s="62"/>
      <c r="AE59" s="62"/>
      <c r="AF59" s="62"/>
      <c r="AG59" s="62"/>
      <c r="AH59" s="62"/>
      <c r="AI59" s="62"/>
      <c r="AJ59" s="31"/>
      <c r="AK59" s="31"/>
      <c r="AL59" s="62"/>
      <c r="AM59" s="62"/>
      <c r="AN59" s="62"/>
      <c r="AO59" s="62"/>
      <c r="AP59" s="62"/>
      <c r="AQ59" s="62"/>
      <c r="AR59" s="62"/>
    </row>
    <row r="60" spans="1:44" ht="108.6" customHeight="1">
      <c r="A60" s="74" t="s">
        <v>313</v>
      </c>
      <c r="B60" s="24" t="s">
        <v>314</v>
      </c>
      <c r="C60" s="24" t="s">
        <v>33</v>
      </c>
      <c r="D60" s="25" t="s">
        <v>315</v>
      </c>
      <c r="E60" s="25" t="s">
        <v>316</v>
      </c>
      <c r="F60" s="26" t="s">
        <v>317</v>
      </c>
      <c r="G60" s="26" t="s">
        <v>318</v>
      </c>
      <c r="H60" s="26" t="s">
        <v>319</v>
      </c>
      <c r="I60" s="26" t="s">
        <v>39</v>
      </c>
      <c r="J60" s="26" t="s">
        <v>88</v>
      </c>
      <c r="K60" s="26" t="s">
        <v>320</v>
      </c>
      <c r="L60" s="26" t="s">
        <v>42</v>
      </c>
      <c r="M60" s="26" t="s">
        <v>43</v>
      </c>
      <c r="N60" s="27" t="s">
        <v>71</v>
      </c>
      <c r="O60" s="27">
        <v>0.8</v>
      </c>
      <c r="P60" s="46">
        <v>0.4</v>
      </c>
      <c r="Q60" s="47"/>
      <c r="R60" s="47"/>
      <c r="S60" s="47"/>
      <c r="T60" s="47"/>
      <c r="U60" s="48"/>
      <c r="V60" s="27" t="s">
        <v>321</v>
      </c>
      <c r="W60" s="26" t="s">
        <v>322</v>
      </c>
      <c r="X60" s="26" t="s">
        <v>323</v>
      </c>
      <c r="Y60" s="24" t="s">
        <v>324</v>
      </c>
      <c r="Z60" s="32"/>
      <c r="AA60" s="32"/>
      <c r="AB60" s="32"/>
      <c r="AC60" s="31"/>
      <c r="AD60" s="32"/>
      <c r="AE60" s="32"/>
      <c r="AF60" s="32"/>
      <c r="AG60" s="32"/>
      <c r="AH60" s="32"/>
      <c r="AI60" s="32"/>
      <c r="AJ60" s="32"/>
      <c r="AK60" s="32"/>
      <c r="AL60" s="32"/>
      <c r="AM60" s="32"/>
      <c r="AN60" s="32"/>
      <c r="AO60" s="32"/>
      <c r="AP60" s="32"/>
      <c r="AQ60" s="32"/>
      <c r="AR60" s="32"/>
    </row>
    <row r="61" spans="1:44" ht="108.6" customHeight="1">
      <c r="A61" s="74"/>
      <c r="B61" s="24"/>
      <c r="C61" s="24"/>
      <c r="D61" s="34"/>
      <c r="E61" s="34"/>
      <c r="F61" s="26" t="s">
        <v>325</v>
      </c>
      <c r="G61" s="26" t="s">
        <v>326</v>
      </c>
      <c r="H61" s="26" t="s">
        <v>327</v>
      </c>
      <c r="I61" s="26" t="s">
        <v>39</v>
      </c>
      <c r="J61" s="26" t="s">
        <v>88</v>
      </c>
      <c r="K61" s="26" t="s">
        <v>328</v>
      </c>
      <c r="L61" s="26" t="s">
        <v>42</v>
      </c>
      <c r="M61" s="26" t="s">
        <v>43</v>
      </c>
      <c r="N61" s="27">
        <v>0.9</v>
      </c>
      <c r="O61" s="27">
        <v>0.92</v>
      </c>
      <c r="P61" s="46">
        <v>0.4</v>
      </c>
      <c r="Q61" s="47"/>
      <c r="R61" s="47"/>
      <c r="S61" s="47"/>
      <c r="T61" s="47"/>
      <c r="U61" s="48"/>
      <c r="V61" s="27" t="s">
        <v>321</v>
      </c>
      <c r="W61" s="26" t="s">
        <v>322</v>
      </c>
      <c r="X61" s="26" t="s">
        <v>323</v>
      </c>
      <c r="Y61" s="24" t="s">
        <v>324</v>
      </c>
      <c r="Z61" s="32"/>
      <c r="AA61" s="32"/>
      <c r="AB61" s="32"/>
      <c r="AC61" s="31"/>
      <c r="AD61" s="32"/>
      <c r="AE61" s="32"/>
      <c r="AF61" s="32"/>
      <c r="AG61" s="32"/>
      <c r="AH61" s="32"/>
      <c r="AI61" s="32"/>
      <c r="AJ61" s="32"/>
      <c r="AK61" s="32"/>
      <c r="AL61" s="32"/>
      <c r="AM61" s="32"/>
      <c r="AN61" s="32"/>
      <c r="AO61" s="32"/>
      <c r="AP61" s="32"/>
      <c r="AQ61" s="32"/>
      <c r="AR61" s="32"/>
    </row>
    <row r="62" spans="1:44" ht="129.6" customHeight="1">
      <c r="A62" s="74"/>
      <c r="B62" s="24" t="s">
        <v>314</v>
      </c>
      <c r="C62" s="24" t="s">
        <v>33</v>
      </c>
      <c r="D62" s="34"/>
      <c r="E62" s="34"/>
      <c r="F62" s="26" t="s">
        <v>329</v>
      </c>
      <c r="G62" s="26" t="s">
        <v>330</v>
      </c>
      <c r="H62" s="26" t="s">
        <v>327</v>
      </c>
      <c r="I62" s="26" t="s">
        <v>39</v>
      </c>
      <c r="J62" s="26" t="s">
        <v>88</v>
      </c>
      <c r="K62" s="26" t="s">
        <v>331</v>
      </c>
      <c r="L62" s="26" t="s">
        <v>42</v>
      </c>
      <c r="M62" s="26" t="s">
        <v>43</v>
      </c>
      <c r="N62" s="27">
        <v>0.9</v>
      </c>
      <c r="O62" s="27">
        <v>0.9</v>
      </c>
      <c r="P62" s="46">
        <v>0.32</v>
      </c>
      <c r="Q62" s="47"/>
      <c r="R62" s="47"/>
      <c r="S62" s="47"/>
      <c r="T62" s="47"/>
      <c r="U62" s="48"/>
      <c r="V62" s="27" t="s">
        <v>332</v>
      </c>
      <c r="W62" s="26" t="s">
        <v>322</v>
      </c>
      <c r="X62" s="26" t="s">
        <v>333</v>
      </c>
      <c r="Y62" s="24" t="s">
        <v>334</v>
      </c>
      <c r="Z62" s="32"/>
      <c r="AA62" s="32"/>
      <c r="AB62" s="32"/>
      <c r="AC62" s="31"/>
      <c r="AD62" s="32"/>
      <c r="AE62" s="32"/>
      <c r="AF62" s="32"/>
      <c r="AG62" s="32"/>
      <c r="AH62" s="32"/>
      <c r="AI62" s="32"/>
      <c r="AJ62" s="32"/>
      <c r="AK62" s="32"/>
      <c r="AL62" s="32"/>
      <c r="AM62" s="32"/>
      <c r="AN62" s="31"/>
      <c r="AO62" s="32"/>
      <c r="AP62" s="32"/>
      <c r="AQ62" s="32"/>
      <c r="AR62" s="32"/>
    </row>
    <row r="63" spans="1:44" ht="218.4" customHeight="1">
      <c r="A63" s="74"/>
      <c r="B63" s="24" t="s">
        <v>314</v>
      </c>
      <c r="C63" s="24" t="s">
        <v>33</v>
      </c>
      <c r="D63" s="34"/>
      <c r="E63" s="34"/>
      <c r="F63" s="26" t="s">
        <v>335</v>
      </c>
      <c r="G63" s="26" t="s">
        <v>336</v>
      </c>
      <c r="H63" s="26" t="s">
        <v>337</v>
      </c>
      <c r="I63" s="26" t="s">
        <v>39</v>
      </c>
      <c r="J63" s="26" t="s">
        <v>69</v>
      </c>
      <c r="K63" s="26" t="s">
        <v>338</v>
      </c>
      <c r="L63" s="26" t="s">
        <v>95</v>
      </c>
      <c r="M63" s="26" t="s">
        <v>43</v>
      </c>
      <c r="N63" s="94">
        <v>4.2000000000000003E-2</v>
      </c>
      <c r="O63" s="94">
        <v>4.2000000000000003E-2</v>
      </c>
      <c r="P63" s="95">
        <v>4.6899999999999997E-2</v>
      </c>
      <c r="Q63" s="96"/>
      <c r="R63" s="96"/>
      <c r="S63" s="96"/>
      <c r="T63" s="96"/>
      <c r="U63" s="97"/>
      <c r="V63" s="94" t="s">
        <v>339</v>
      </c>
      <c r="W63" s="26" t="s">
        <v>322</v>
      </c>
      <c r="X63" s="26" t="s">
        <v>323</v>
      </c>
      <c r="Y63" s="24" t="s">
        <v>324</v>
      </c>
      <c r="Z63" s="32"/>
      <c r="AA63" s="32"/>
      <c r="AB63" s="32"/>
      <c r="AC63" s="31"/>
      <c r="AD63" s="32"/>
      <c r="AE63" s="32"/>
      <c r="AF63" s="32"/>
      <c r="AG63" s="32"/>
      <c r="AH63" s="32"/>
      <c r="AI63" s="32"/>
      <c r="AJ63" s="32"/>
      <c r="AK63" s="32"/>
      <c r="AL63" s="32"/>
      <c r="AM63" s="32"/>
      <c r="AN63" s="32"/>
      <c r="AO63" s="32"/>
      <c r="AP63" s="32"/>
      <c r="AQ63" s="32"/>
      <c r="AR63" s="32"/>
    </row>
    <row r="64" spans="1:44" ht="95.4" customHeight="1">
      <c r="A64" s="74"/>
      <c r="B64" s="24" t="s">
        <v>314</v>
      </c>
      <c r="C64" s="24" t="s">
        <v>33</v>
      </c>
      <c r="D64" s="34"/>
      <c r="E64" s="34"/>
      <c r="F64" s="26" t="s">
        <v>340</v>
      </c>
      <c r="G64" s="26" t="s">
        <v>341</v>
      </c>
      <c r="H64" s="26" t="s">
        <v>342</v>
      </c>
      <c r="I64" s="26" t="s">
        <v>39</v>
      </c>
      <c r="J64" s="26" t="s">
        <v>69</v>
      </c>
      <c r="K64" s="26" t="s">
        <v>343</v>
      </c>
      <c r="L64" s="26" t="s">
        <v>95</v>
      </c>
      <c r="M64" s="26" t="s">
        <v>43</v>
      </c>
      <c r="N64" s="27">
        <v>0.8</v>
      </c>
      <c r="O64" s="27">
        <v>0.8</v>
      </c>
      <c r="P64" s="46">
        <v>0.97</v>
      </c>
      <c r="Q64" s="47"/>
      <c r="R64" s="47"/>
      <c r="S64" s="47"/>
      <c r="T64" s="47"/>
      <c r="U64" s="48"/>
      <c r="V64" s="27" t="s">
        <v>344</v>
      </c>
      <c r="W64" s="26" t="s">
        <v>322</v>
      </c>
      <c r="X64" s="26" t="s">
        <v>345</v>
      </c>
      <c r="Y64" s="24" t="s">
        <v>324</v>
      </c>
      <c r="Z64" s="32"/>
      <c r="AA64" s="32"/>
      <c r="AB64" s="32"/>
      <c r="AC64" s="31"/>
      <c r="AD64" s="32"/>
      <c r="AE64" s="32"/>
      <c r="AF64" s="32"/>
      <c r="AG64" s="32"/>
      <c r="AH64" s="32"/>
      <c r="AI64" s="32"/>
      <c r="AJ64" s="32"/>
      <c r="AK64" s="32"/>
      <c r="AL64" s="32"/>
      <c r="AM64" s="32"/>
      <c r="AN64" s="32"/>
      <c r="AO64" s="32"/>
      <c r="AP64" s="32"/>
      <c r="AQ64" s="32"/>
      <c r="AR64" s="32"/>
    </row>
    <row r="65" spans="1:44" ht="130.19999999999999" customHeight="1">
      <c r="A65" s="74"/>
      <c r="B65" s="24" t="s">
        <v>314</v>
      </c>
      <c r="C65" s="24" t="s">
        <v>33</v>
      </c>
      <c r="D65" s="34"/>
      <c r="E65" s="34"/>
      <c r="F65" s="26" t="s">
        <v>346</v>
      </c>
      <c r="G65" s="26" t="s">
        <v>347</v>
      </c>
      <c r="H65" s="26" t="s">
        <v>348</v>
      </c>
      <c r="I65" s="26" t="s">
        <v>39</v>
      </c>
      <c r="J65" s="26" t="s">
        <v>69</v>
      </c>
      <c r="K65" s="26" t="s">
        <v>349</v>
      </c>
      <c r="L65" s="26" t="s">
        <v>42</v>
      </c>
      <c r="M65" s="26" t="s">
        <v>43</v>
      </c>
      <c r="N65" s="27">
        <v>0.01</v>
      </c>
      <c r="O65" s="27">
        <v>0.01</v>
      </c>
      <c r="P65" s="46">
        <v>0.01</v>
      </c>
      <c r="Q65" s="47"/>
      <c r="R65" s="47"/>
      <c r="S65" s="47"/>
      <c r="T65" s="47"/>
      <c r="U65" s="48"/>
      <c r="V65" s="27" t="s">
        <v>350</v>
      </c>
      <c r="W65" s="26" t="s">
        <v>322</v>
      </c>
      <c r="X65" s="26" t="s">
        <v>46</v>
      </c>
      <c r="Y65" s="24" t="s">
        <v>324</v>
      </c>
      <c r="Z65" s="32"/>
      <c r="AA65" s="32"/>
      <c r="AB65" s="32"/>
      <c r="AC65" s="31"/>
      <c r="AD65" s="32"/>
      <c r="AE65" s="32"/>
      <c r="AF65" s="32"/>
      <c r="AG65" s="32"/>
      <c r="AH65" s="32"/>
      <c r="AI65" s="32"/>
      <c r="AJ65" s="32"/>
      <c r="AK65" s="32"/>
      <c r="AL65" s="32"/>
      <c r="AM65" s="32"/>
      <c r="AN65" s="32"/>
      <c r="AO65" s="32"/>
      <c r="AP65" s="32"/>
      <c r="AQ65" s="32"/>
      <c r="AR65" s="32"/>
    </row>
    <row r="66" spans="1:44" ht="173.4" customHeight="1">
      <c r="A66" s="74"/>
      <c r="B66" s="24" t="s">
        <v>314</v>
      </c>
      <c r="C66" s="24" t="s">
        <v>33</v>
      </c>
      <c r="D66" s="26" t="s">
        <v>351</v>
      </c>
      <c r="E66" s="26" t="s">
        <v>352</v>
      </c>
      <c r="F66" s="26" t="s">
        <v>353</v>
      </c>
      <c r="G66" s="26" t="s">
        <v>354</v>
      </c>
      <c r="H66" s="26" t="s">
        <v>355</v>
      </c>
      <c r="I66" s="26" t="s">
        <v>39</v>
      </c>
      <c r="J66" s="26" t="s">
        <v>69</v>
      </c>
      <c r="K66" s="26" t="s">
        <v>356</v>
      </c>
      <c r="L66" s="26" t="s">
        <v>56</v>
      </c>
      <c r="M66" s="26" t="s">
        <v>43</v>
      </c>
      <c r="N66" s="26" t="s">
        <v>71</v>
      </c>
      <c r="O66" s="27">
        <v>0.95</v>
      </c>
      <c r="P66" s="98">
        <v>0.93500000000000005</v>
      </c>
      <c r="Q66" s="99"/>
      <c r="R66" s="99"/>
      <c r="S66" s="99"/>
      <c r="T66" s="99"/>
      <c r="U66" s="100"/>
      <c r="V66" s="27" t="s">
        <v>357</v>
      </c>
      <c r="W66" s="26" t="s">
        <v>358</v>
      </c>
      <c r="X66" s="26" t="s">
        <v>359</v>
      </c>
      <c r="Y66" s="24" t="s">
        <v>324</v>
      </c>
      <c r="Z66" s="32"/>
      <c r="AA66" s="32"/>
      <c r="AB66" s="32"/>
      <c r="AC66" s="31"/>
      <c r="AD66" s="32"/>
      <c r="AE66" s="32"/>
      <c r="AF66" s="32"/>
      <c r="AG66" s="32"/>
      <c r="AH66" s="32"/>
      <c r="AI66" s="32"/>
      <c r="AJ66" s="32"/>
      <c r="AK66" s="32"/>
      <c r="AL66" s="32"/>
      <c r="AM66" s="32"/>
      <c r="AN66" s="32"/>
      <c r="AO66" s="32"/>
      <c r="AP66" s="32"/>
      <c r="AQ66" s="32"/>
      <c r="AR66" s="32"/>
    </row>
    <row r="67" spans="1:44" ht="205.2" customHeight="1">
      <c r="A67" s="74"/>
      <c r="B67" s="24" t="s">
        <v>314</v>
      </c>
      <c r="C67" s="24" t="s">
        <v>33</v>
      </c>
      <c r="D67" s="26" t="s">
        <v>360</v>
      </c>
      <c r="E67" s="26" t="s">
        <v>361</v>
      </c>
      <c r="F67" s="26" t="s">
        <v>362</v>
      </c>
      <c r="G67" s="26" t="s">
        <v>363</v>
      </c>
      <c r="H67" s="26" t="s">
        <v>364</v>
      </c>
      <c r="I67" s="26" t="s">
        <v>39</v>
      </c>
      <c r="J67" s="26" t="s">
        <v>88</v>
      </c>
      <c r="K67" s="26" t="s">
        <v>365</v>
      </c>
      <c r="L67" s="26" t="s">
        <v>42</v>
      </c>
      <c r="M67" s="26" t="s">
        <v>43</v>
      </c>
      <c r="N67" s="27">
        <v>0.8</v>
      </c>
      <c r="O67" s="27">
        <v>0.8</v>
      </c>
      <c r="P67" s="46">
        <v>0.4</v>
      </c>
      <c r="Q67" s="47"/>
      <c r="R67" s="47"/>
      <c r="S67" s="47"/>
      <c r="T67" s="47"/>
      <c r="U67" s="48"/>
      <c r="V67" s="27" t="s">
        <v>366</v>
      </c>
      <c r="W67" s="26" t="s">
        <v>367</v>
      </c>
      <c r="X67" s="26" t="s">
        <v>345</v>
      </c>
      <c r="Y67" s="24" t="s">
        <v>368</v>
      </c>
      <c r="Z67" s="32"/>
      <c r="AA67" s="32"/>
      <c r="AB67" s="32"/>
      <c r="AC67" s="32"/>
      <c r="AD67" s="31"/>
      <c r="AE67" s="31"/>
      <c r="AF67" s="31"/>
      <c r="AG67" s="31"/>
      <c r="AH67" s="32"/>
      <c r="AI67" s="31"/>
      <c r="AJ67" s="32"/>
      <c r="AK67" s="32"/>
      <c r="AL67" s="32"/>
      <c r="AM67" s="32"/>
      <c r="AN67" s="32"/>
      <c r="AO67" s="31"/>
      <c r="AP67" s="32"/>
      <c r="AQ67" s="32"/>
      <c r="AR67" s="32"/>
    </row>
    <row r="68" spans="1:44" ht="132.6" customHeight="1">
      <c r="A68" s="74"/>
      <c r="B68" s="24" t="s">
        <v>314</v>
      </c>
      <c r="C68" s="24" t="s">
        <v>33</v>
      </c>
      <c r="D68" s="25" t="s">
        <v>369</v>
      </c>
      <c r="E68" s="25" t="s">
        <v>370</v>
      </c>
      <c r="F68" s="26" t="s">
        <v>371</v>
      </c>
      <c r="G68" s="26" t="s">
        <v>372</v>
      </c>
      <c r="H68" s="26" t="s">
        <v>373</v>
      </c>
      <c r="I68" s="26" t="s">
        <v>94</v>
      </c>
      <c r="J68" s="26" t="s">
        <v>88</v>
      </c>
      <c r="K68" s="26" t="s">
        <v>374</v>
      </c>
      <c r="L68" s="26" t="s">
        <v>42</v>
      </c>
      <c r="M68" s="26" t="s">
        <v>43</v>
      </c>
      <c r="N68" s="77">
        <v>2</v>
      </c>
      <c r="O68" s="77">
        <v>2</v>
      </c>
      <c r="P68" s="50">
        <v>1</v>
      </c>
      <c r="Q68" s="51"/>
      <c r="R68" s="51"/>
      <c r="S68" s="51"/>
      <c r="T68" s="51"/>
      <c r="U68" s="52"/>
      <c r="V68" s="27" t="s">
        <v>375</v>
      </c>
      <c r="W68" s="26" t="s">
        <v>376</v>
      </c>
      <c r="X68" s="26" t="s">
        <v>345</v>
      </c>
      <c r="Y68" s="24" t="s">
        <v>377</v>
      </c>
      <c r="Z68" s="32"/>
      <c r="AA68" s="32"/>
      <c r="AB68" s="32"/>
      <c r="AC68" s="32"/>
      <c r="AD68" s="32"/>
      <c r="AE68" s="32"/>
      <c r="AF68" s="32"/>
      <c r="AG68" s="32"/>
      <c r="AH68" s="32"/>
      <c r="AI68" s="32"/>
      <c r="AJ68" s="32"/>
      <c r="AK68" s="32"/>
      <c r="AL68" s="32"/>
      <c r="AM68" s="32"/>
      <c r="AN68" s="32"/>
      <c r="AO68" s="32"/>
      <c r="AP68" s="31"/>
      <c r="AQ68" s="31"/>
      <c r="AR68" s="32"/>
    </row>
    <row r="69" spans="1:44" ht="106.8" customHeight="1">
      <c r="A69" s="74"/>
      <c r="B69" s="24" t="s">
        <v>314</v>
      </c>
      <c r="C69" s="24" t="s">
        <v>33</v>
      </c>
      <c r="D69" s="34"/>
      <c r="E69" s="34"/>
      <c r="F69" s="26" t="s">
        <v>378</v>
      </c>
      <c r="G69" s="26" t="s">
        <v>379</v>
      </c>
      <c r="H69" s="26" t="s">
        <v>380</v>
      </c>
      <c r="I69" s="26" t="s">
        <v>94</v>
      </c>
      <c r="J69" s="26" t="s">
        <v>88</v>
      </c>
      <c r="K69" s="26" t="s">
        <v>374</v>
      </c>
      <c r="L69" s="26" t="s">
        <v>42</v>
      </c>
      <c r="M69" s="26" t="s">
        <v>43</v>
      </c>
      <c r="N69" s="77">
        <v>2</v>
      </c>
      <c r="O69" s="77">
        <v>2</v>
      </c>
      <c r="P69" s="50">
        <v>1</v>
      </c>
      <c r="Q69" s="51"/>
      <c r="R69" s="51"/>
      <c r="S69" s="51"/>
      <c r="T69" s="51"/>
      <c r="U69" s="52"/>
      <c r="V69" s="27" t="s">
        <v>375</v>
      </c>
      <c r="W69" s="26" t="s">
        <v>376</v>
      </c>
      <c r="X69" s="26" t="s">
        <v>345</v>
      </c>
      <c r="Y69" s="24" t="s">
        <v>377</v>
      </c>
      <c r="Z69" s="32"/>
      <c r="AA69" s="32"/>
      <c r="AB69" s="32"/>
      <c r="AC69" s="32"/>
      <c r="AD69" s="32"/>
      <c r="AE69" s="32"/>
      <c r="AF69" s="32"/>
      <c r="AG69" s="32"/>
      <c r="AH69" s="32"/>
      <c r="AI69" s="32"/>
      <c r="AJ69" s="32"/>
      <c r="AK69" s="32"/>
      <c r="AL69" s="32"/>
      <c r="AM69" s="32"/>
      <c r="AN69" s="32"/>
      <c r="AO69" s="32"/>
      <c r="AP69" s="31"/>
      <c r="AQ69" s="31"/>
      <c r="AR69" s="32"/>
    </row>
    <row r="70" spans="1:44" ht="114" customHeight="1">
      <c r="A70" s="74"/>
      <c r="B70" s="24" t="s">
        <v>314</v>
      </c>
      <c r="C70" s="24" t="s">
        <v>33</v>
      </c>
      <c r="D70" s="34"/>
      <c r="E70" s="34"/>
      <c r="F70" s="26" t="s">
        <v>381</v>
      </c>
      <c r="G70" s="26" t="s">
        <v>382</v>
      </c>
      <c r="H70" s="26" t="s">
        <v>383</v>
      </c>
      <c r="I70" s="26" t="s">
        <v>94</v>
      </c>
      <c r="J70" s="26" t="s">
        <v>88</v>
      </c>
      <c r="K70" s="26" t="s">
        <v>374</v>
      </c>
      <c r="L70" s="26" t="s">
        <v>42</v>
      </c>
      <c r="M70" s="26" t="s">
        <v>43</v>
      </c>
      <c r="N70" s="77">
        <v>2</v>
      </c>
      <c r="O70" s="77">
        <v>2</v>
      </c>
      <c r="P70" s="50">
        <v>1</v>
      </c>
      <c r="Q70" s="51"/>
      <c r="R70" s="51"/>
      <c r="S70" s="51"/>
      <c r="T70" s="51"/>
      <c r="U70" s="52"/>
      <c r="V70" s="27" t="s">
        <v>375</v>
      </c>
      <c r="W70" s="26" t="s">
        <v>376</v>
      </c>
      <c r="X70" s="26" t="s">
        <v>345</v>
      </c>
      <c r="Y70" s="24" t="s">
        <v>377</v>
      </c>
      <c r="Z70" s="32"/>
      <c r="AA70" s="32"/>
      <c r="AB70" s="32"/>
      <c r="AC70" s="32"/>
      <c r="AD70" s="32"/>
      <c r="AE70" s="32"/>
      <c r="AF70" s="32"/>
      <c r="AG70" s="32"/>
      <c r="AH70" s="32"/>
      <c r="AI70" s="32"/>
      <c r="AJ70" s="32"/>
      <c r="AK70" s="32"/>
      <c r="AL70" s="32"/>
      <c r="AM70" s="32"/>
      <c r="AN70" s="32"/>
      <c r="AO70" s="32"/>
      <c r="AP70" s="31"/>
      <c r="AQ70" s="31"/>
      <c r="AR70" s="32"/>
    </row>
    <row r="71" spans="1:44" ht="111" customHeight="1">
      <c r="A71" s="74"/>
      <c r="B71" s="24" t="s">
        <v>314</v>
      </c>
      <c r="C71" s="24" t="s">
        <v>33</v>
      </c>
      <c r="D71" s="34"/>
      <c r="E71" s="34"/>
      <c r="F71" s="26" t="s">
        <v>384</v>
      </c>
      <c r="G71" s="26" t="s">
        <v>385</v>
      </c>
      <c r="H71" s="26" t="s">
        <v>386</v>
      </c>
      <c r="I71" s="26" t="s">
        <v>94</v>
      </c>
      <c r="J71" s="26" t="s">
        <v>88</v>
      </c>
      <c r="K71" s="26" t="s">
        <v>374</v>
      </c>
      <c r="L71" s="26" t="s">
        <v>42</v>
      </c>
      <c r="M71" s="26" t="s">
        <v>43</v>
      </c>
      <c r="N71" s="77">
        <v>2</v>
      </c>
      <c r="O71" s="77">
        <v>2</v>
      </c>
      <c r="P71" s="50">
        <v>1</v>
      </c>
      <c r="Q71" s="51"/>
      <c r="R71" s="51"/>
      <c r="S71" s="51"/>
      <c r="T71" s="51"/>
      <c r="U71" s="52"/>
      <c r="V71" s="27" t="s">
        <v>375</v>
      </c>
      <c r="W71" s="26" t="s">
        <v>376</v>
      </c>
      <c r="X71" s="26" t="s">
        <v>345</v>
      </c>
      <c r="Y71" s="24" t="s">
        <v>377</v>
      </c>
      <c r="Z71" s="32"/>
      <c r="AA71" s="32"/>
      <c r="AB71" s="32"/>
      <c r="AC71" s="32"/>
      <c r="AD71" s="32"/>
      <c r="AE71" s="32"/>
      <c r="AF71" s="32"/>
      <c r="AG71" s="32"/>
      <c r="AH71" s="32"/>
      <c r="AI71" s="32"/>
      <c r="AJ71" s="32"/>
      <c r="AK71" s="32"/>
      <c r="AL71" s="32"/>
      <c r="AM71" s="32"/>
      <c r="AN71" s="32"/>
      <c r="AO71" s="32"/>
      <c r="AP71" s="31"/>
      <c r="AQ71" s="31"/>
      <c r="AR71" s="32"/>
    </row>
    <row r="72" spans="1:44" ht="106.2" customHeight="1">
      <c r="A72" s="74"/>
      <c r="B72" s="24" t="s">
        <v>314</v>
      </c>
      <c r="C72" s="24" t="s">
        <v>33</v>
      </c>
      <c r="D72" s="35"/>
      <c r="E72" s="35"/>
      <c r="F72" s="26" t="s">
        <v>387</v>
      </c>
      <c r="G72" s="26" t="s">
        <v>388</v>
      </c>
      <c r="H72" s="26" t="s">
        <v>364</v>
      </c>
      <c r="I72" s="26" t="s">
        <v>39</v>
      </c>
      <c r="J72" s="26" t="s">
        <v>69</v>
      </c>
      <c r="K72" s="26" t="s">
        <v>389</v>
      </c>
      <c r="L72" s="26" t="s">
        <v>42</v>
      </c>
      <c r="M72" s="26" t="s">
        <v>43</v>
      </c>
      <c r="N72" s="27">
        <v>1</v>
      </c>
      <c r="O72" s="27">
        <v>1</v>
      </c>
      <c r="P72" s="46">
        <v>0.4</v>
      </c>
      <c r="Q72" s="51"/>
      <c r="R72" s="51"/>
      <c r="S72" s="51"/>
      <c r="T72" s="51"/>
      <c r="U72" s="52"/>
      <c r="V72" s="27" t="s">
        <v>390</v>
      </c>
      <c r="W72" s="26" t="s">
        <v>322</v>
      </c>
      <c r="X72" s="26" t="s">
        <v>391</v>
      </c>
      <c r="Y72" s="24" t="s">
        <v>392</v>
      </c>
      <c r="Z72" s="32"/>
      <c r="AA72" s="31"/>
      <c r="AB72" s="31"/>
      <c r="AC72" s="31"/>
      <c r="AD72" s="32"/>
      <c r="AE72" s="32"/>
      <c r="AF72" s="32"/>
      <c r="AG72" s="32"/>
      <c r="AH72" s="32"/>
      <c r="AI72" s="32"/>
      <c r="AJ72" s="32"/>
      <c r="AK72" s="32"/>
      <c r="AL72" s="32"/>
      <c r="AM72" s="32"/>
      <c r="AN72" s="32"/>
      <c r="AO72" s="32"/>
      <c r="AP72" s="32"/>
      <c r="AQ72" s="32"/>
      <c r="AR72" s="32"/>
    </row>
    <row r="73" spans="1:44" ht="93.6" customHeight="1">
      <c r="A73" s="74"/>
      <c r="B73" s="24" t="s">
        <v>393</v>
      </c>
      <c r="C73" s="24" t="s">
        <v>394</v>
      </c>
      <c r="D73" s="25" t="s">
        <v>395</v>
      </c>
      <c r="E73" s="25" t="s">
        <v>396</v>
      </c>
      <c r="F73" s="26" t="s">
        <v>397</v>
      </c>
      <c r="G73" s="26" t="s">
        <v>398</v>
      </c>
      <c r="H73" s="26" t="s">
        <v>364</v>
      </c>
      <c r="I73" s="26" t="s">
        <v>39</v>
      </c>
      <c r="J73" s="26" t="s">
        <v>69</v>
      </c>
      <c r="K73" s="26" t="s">
        <v>399</v>
      </c>
      <c r="L73" s="26" t="s">
        <v>42</v>
      </c>
      <c r="M73" s="26" t="s">
        <v>43</v>
      </c>
      <c r="N73" s="27">
        <v>1</v>
      </c>
      <c r="O73" s="27">
        <v>1</v>
      </c>
      <c r="P73" s="46">
        <v>0.5</v>
      </c>
      <c r="Q73" s="47"/>
      <c r="R73" s="47"/>
      <c r="S73" s="47"/>
      <c r="T73" s="47"/>
      <c r="U73" s="48"/>
      <c r="V73" s="27" t="s">
        <v>400</v>
      </c>
      <c r="W73" s="26" t="s">
        <v>401</v>
      </c>
      <c r="X73" s="26" t="s">
        <v>251</v>
      </c>
      <c r="Y73" s="24" t="s">
        <v>402</v>
      </c>
      <c r="Z73" s="32"/>
      <c r="AA73" s="32"/>
      <c r="AB73" s="32"/>
      <c r="AC73" s="32"/>
      <c r="AD73" s="32"/>
      <c r="AE73" s="32"/>
      <c r="AF73" s="32"/>
      <c r="AG73" s="32"/>
      <c r="AH73" s="32"/>
      <c r="AI73" s="32"/>
      <c r="AJ73" s="32"/>
      <c r="AK73" s="32"/>
      <c r="AL73" s="32"/>
      <c r="AM73" s="32"/>
      <c r="AN73" s="32"/>
      <c r="AO73" s="32"/>
      <c r="AP73" s="32"/>
      <c r="AQ73" s="32"/>
      <c r="AR73" s="31"/>
    </row>
    <row r="74" spans="1:44" ht="73.8" customHeight="1">
      <c r="A74" s="74"/>
      <c r="B74" s="24" t="s">
        <v>393</v>
      </c>
      <c r="C74" s="24" t="s">
        <v>394</v>
      </c>
      <c r="D74" s="34"/>
      <c r="E74" s="34"/>
      <c r="F74" s="26" t="s">
        <v>403</v>
      </c>
      <c r="G74" s="26" t="s">
        <v>404</v>
      </c>
      <c r="H74" s="26" t="s">
        <v>405</v>
      </c>
      <c r="I74" s="26" t="s">
        <v>94</v>
      </c>
      <c r="J74" s="26" t="s">
        <v>69</v>
      </c>
      <c r="K74" s="26" t="s">
        <v>406</v>
      </c>
      <c r="L74" s="26" t="s">
        <v>42</v>
      </c>
      <c r="M74" s="26" t="s">
        <v>43</v>
      </c>
      <c r="N74" s="26" t="s">
        <v>71</v>
      </c>
      <c r="O74" s="26">
        <v>2</v>
      </c>
      <c r="P74" s="101">
        <v>1</v>
      </c>
      <c r="Q74" s="102"/>
      <c r="R74" s="102"/>
      <c r="S74" s="102"/>
      <c r="T74" s="102"/>
      <c r="U74" s="103"/>
      <c r="V74" s="26" t="s">
        <v>407</v>
      </c>
      <c r="W74" s="26" t="s">
        <v>401</v>
      </c>
      <c r="X74" s="26" t="s">
        <v>251</v>
      </c>
      <c r="Y74" s="24" t="s">
        <v>402</v>
      </c>
      <c r="Z74" s="32"/>
      <c r="AA74" s="32"/>
      <c r="AB74" s="32"/>
      <c r="AC74" s="32"/>
      <c r="AD74" s="32"/>
      <c r="AE74" s="32"/>
      <c r="AF74" s="32"/>
      <c r="AG74" s="32"/>
      <c r="AH74" s="32"/>
      <c r="AI74" s="32"/>
      <c r="AJ74" s="32"/>
      <c r="AK74" s="32"/>
      <c r="AL74" s="32"/>
      <c r="AM74" s="32"/>
      <c r="AN74" s="32"/>
      <c r="AO74" s="32"/>
      <c r="AP74" s="32"/>
      <c r="AQ74" s="32"/>
      <c r="AR74" s="31"/>
    </row>
    <row r="75" spans="1:44" ht="72" customHeight="1">
      <c r="A75" s="74"/>
      <c r="B75" s="24" t="s">
        <v>393</v>
      </c>
      <c r="C75" s="24" t="s">
        <v>394</v>
      </c>
      <c r="D75" s="34"/>
      <c r="E75" s="34"/>
      <c r="F75" s="26" t="s">
        <v>408</v>
      </c>
      <c r="G75" s="26" t="s">
        <v>409</v>
      </c>
      <c r="H75" s="26" t="s">
        <v>410</v>
      </c>
      <c r="I75" s="26" t="s">
        <v>94</v>
      </c>
      <c r="J75" s="26" t="s">
        <v>411</v>
      </c>
      <c r="K75" s="26" t="s">
        <v>412</v>
      </c>
      <c r="L75" s="26" t="s">
        <v>42</v>
      </c>
      <c r="M75" s="26" t="s">
        <v>43</v>
      </c>
      <c r="N75" s="26">
        <v>3</v>
      </c>
      <c r="O75" s="26">
        <v>3</v>
      </c>
      <c r="P75" s="101">
        <v>1</v>
      </c>
      <c r="Q75" s="102"/>
      <c r="R75" s="102"/>
      <c r="S75" s="102"/>
      <c r="T75" s="102"/>
      <c r="U75" s="103"/>
      <c r="V75" s="26" t="s">
        <v>413</v>
      </c>
      <c r="W75" s="26" t="s">
        <v>401</v>
      </c>
      <c r="X75" s="26" t="s">
        <v>414</v>
      </c>
      <c r="Y75" s="24" t="s">
        <v>415</v>
      </c>
      <c r="Z75" s="31"/>
      <c r="AA75" s="32"/>
      <c r="AB75" s="32"/>
      <c r="AC75" s="32"/>
      <c r="AD75" s="32"/>
      <c r="AE75" s="31"/>
      <c r="AF75" s="31"/>
      <c r="AG75" s="31"/>
      <c r="AH75" s="31"/>
      <c r="AI75" s="31"/>
      <c r="AJ75" s="32"/>
      <c r="AK75" s="32"/>
      <c r="AL75" s="32"/>
      <c r="AM75" s="32"/>
      <c r="AN75" s="32"/>
      <c r="AO75" s="32"/>
      <c r="AP75" s="32"/>
      <c r="AQ75" s="31"/>
      <c r="AR75" s="31"/>
    </row>
    <row r="76" spans="1:44" ht="108" customHeight="1">
      <c r="A76" s="74"/>
      <c r="B76" s="24" t="s">
        <v>393</v>
      </c>
      <c r="C76" s="24" t="s">
        <v>394</v>
      </c>
      <c r="D76" s="34"/>
      <c r="E76" s="34"/>
      <c r="F76" s="26" t="s">
        <v>416</v>
      </c>
      <c r="G76" s="26" t="s">
        <v>417</v>
      </c>
      <c r="H76" s="26" t="s">
        <v>418</v>
      </c>
      <c r="I76" s="26" t="s">
        <v>94</v>
      </c>
      <c r="J76" s="26" t="s">
        <v>88</v>
      </c>
      <c r="K76" s="26" t="s">
        <v>419</v>
      </c>
      <c r="L76" s="26" t="s">
        <v>42</v>
      </c>
      <c r="M76" s="26" t="s">
        <v>43</v>
      </c>
      <c r="N76" s="26">
        <v>2</v>
      </c>
      <c r="O76" s="26">
        <v>2</v>
      </c>
      <c r="P76" s="101">
        <v>1</v>
      </c>
      <c r="Q76" s="102"/>
      <c r="R76" s="102"/>
      <c r="S76" s="102"/>
      <c r="T76" s="102"/>
      <c r="U76" s="103"/>
      <c r="V76" s="26" t="s">
        <v>420</v>
      </c>
      <c r="W76" s="26" t="s">
        <v>401</v>
      </c>
      <c r="X76" s="26" t="s">
        <v>251</v>
      </c>
      <c r="Y76" s="24" t="s">
        <v>421</v>
      </c>
      <c r="Z76" s="32"/>
      <c r="AA76" s="32"/>
      <c r="AB76" s="32"/>
      <c r="AC76" s="32"/>
      <c r="AD76" s="32"/>
      <c r="AE76" s="32"/>
      <c r="AF76" s="32"/>
      <c r="AG76" s="32"/>
      <c r="AH76" s="32"/>
      <c r="AI76" s="32"/>
      <c r="AJ76" s="32"/>
      <c r="AK76" s="32"/>
      <c r="AL76" s="32"/>
      <c r="AM76" s="32"/>
      <c r="AN76" s="32"/>
      <c r="AO76" s="32"/>
      <c r="AP76" s="32"/>
      <c r="AQ76" s="31"/>
      <c r="AR76" s="31"/>
    </row>
    <row r="77" spans="1:44" ht="55.2" customHeight="1">
      <c r="A77" s="74"/>
      <c r="B77" s="24" t="s">
        <v>393</v>
      </c>
      <c r="C77" s="24" t="s">
        <v>394</v>
      </c>
      <c r="D77" s="35"/>
      <c r="E77" s="35"/>
      <c r="F77" s="26" t="s">
        <v>422</v>
      </c>
      <c r="G77" s="26" t="s">
        <v>423</v>
      </c>
      <c r="H77" s="26" t="s">
        <v>424</v>
      </c>
      <c r="I77" s="26" t="s">
        <v>39</v>
      </c>
      <c r="J77" s="26" t="s">
        <v>69</v>
      </c>
      <c r="K77" s="26" t="s">
        <v>42</v>
      </c>
      <c r="L77" s="26" t="s">
        <v>43</v>
      </c>
      <c r="M77" s="26" t="s">
        <v>43</v>
      </c>
      <c r="N77" s="104">
        <v>0.69299999999999995</v>
      </c>
      <c r="O77" s="27">
        <v>0.7</v>
      </c>
      <c r="P77" s="105">
        <v>0.51400000000000001</v>
      </c>
      <c r="Q77" s="106"/>
      <c r="R77" s="106"/>
      <c r="S77" s="106"/>
      <c r="T77" s="106"/>
      <c r="U77" s="107"/>
      <c r="V77" s="27" t="s">
        <v>425</v>
      </c>
      <c r="W77" s="26" t="s">
        <v>401</v>
      </c>
      <c r="X77" s="26" t="s">
        <v>251</v>
      </c>
      <c r="Y77" s="24" t="s">
        <v>402</v>
      </c>
      <c r="Z77" s="32"/>
      <c r="AA77" s="32"/>
      <c r="AB77" s="32"/>
      <c r="AC77" s="32"/>
      <c r="AD77" s="32"/>
      <c r="AE77" s="32"/>
      <c r="AF77" s="32"/>
      <c r="AG77" s="32"/>
      <c r="AH77" s="32"/>
      <c r="AI77" s="32"/>
      <c r="AJ77" s="32"/>
      <c r="AK77" s="32"/>
      <c r="AL77" s="32"/>
      <c r="AM77" s="32"/>
      <c r="AN77" s="32"/>
      <c r="AO77" s="32"/>
      <c r="AP77" s="32"/>
      <c r="AQ77" s="31"/>
      <c r="AR77" s="31"/>
    </row>
    <row r="78" spans="1:44" ht="88.8" customHeight="1">
      <c r="A78" s="74"/>
      <c r="B78" s="24" t="s">
        <v>426</v>
      </c>
      <c r="C78" s="24" t="s">
        <v>33</v>
      </c>
      <c r="D78" s="42" t="s">
        <v>427</v>
      </c>
      <c r="E78" s="42" t="s">
        <v>428</v>
      </c>
      <c r="F78" s="26" t="s">
        <v>429</v>
      </c>
      <c r="G78" s="26" t="s">
        <v>430</v>
      </c>
      <c r="H78" s="26" t="s">
        <v>431</v>
      </c>
      <c r="I78" s="26" t="s">
        <v>94</v>
      </c>
      <c r="J78" s="26" t="s">
        <v>88</v>
      </c>
      <c r="K78" s="26" t="s">
        <v>432</v>
      </c>
      <c r="L78" s="26" t="s">
        <v>42</v>
      </c>
      <c r="M78" s="26" t="s">
        <v>43</v>
      </c>
      <c r="N78" s="26">
        <v>2</v>
      </c>
      <c r="O78" s="26">
        <v>2</v>
      </c>
      <c r="P78" s="101">
        <v>1</v>
      </c>
      <c r="Q78" s="102"/>
      <c r="R78" s="102"/>
      <c r="S78" s="102"/>
      <c r="T78" s="102"/>
      <c r="U78" s="103"/>
      <c r="V78" s="26" t="s">
        <v>433</v>
      </c>
      <c r="W78" s="26" t="s">
        <v>434</v>
      </c>
      <c r="X78" s="26" t="s">
        <v>435</v>
      </c>
      <c r="Y78" s="24" t="s">
        <v>436</v>
      </c>
      <c r="Z78" s="32"/>
      <c r="AA78" s="32"/>
      <c r="AB78" s="32"/>
      <c r="AC78" s="32"/>
      <c r="AD78" s="32"/>
      <c r="AE78" s="32"/>
      <c r="AF78" s="32"/>
      <c r="AG78" s="32"/>
      <c r="AH78" s="32"/>
      <c r="AI78" s="32"/>
      <c r="AJ78" s="32"/>
      <c r="AK78" s="32"/>
      <c r="AL78" s="32"/>
      <c r="AM78" s="31"/>
      <c r="AN78" s="31"/>
      <c r="AO78" s="32"/>
      <c r="AP78" s="32"/>
      <c r="AQ78" s="32"/>
      <c r="AR78" s="32"/>
    </row>
    <row r="79" spans="1:44" ht="86.4">
      <c r="A79" s="74"/>
      <c r="B79" s="24" t="s">
        <v>426</v>
      </c>
      <c r="C79" s="24" t="s">
        <v>33</v>
      </c>
      <c r="D79" s="42"/>
      <c r="E79" s="42"/>
      <c r="F79" s="26" t="s">
        <v>437</v>
      </c>
      <c r="G79" s="26" t="s">
        <v>438</v>
      </c>
      <c r="H79" s="26" t="s">
        <v>439</v>
      </c>
      <c r="I79" s="26" t="s">
        <v>94</v>
      </c>
      <c r="J79" s="26" t="s">
        <v>88</v>
      </c>
      <c r="K79" s="26" t="s">
        <v>438</v>
      </c>
      <c r="L79" s="26" t="s">
        <v>42</v>
      </c>
      <c r="M79" s="26" t="s">
        <v>43</v>
      </c>
      <c r="N79" s="26">
        <v>2</v>
      </c>
      <c r="O79" s="26">
        <v>2</v>
      </c>
      <c r="P79" s="101">
        <v>1</v>
      </c>
      <c r="Q79" s="102"/>
      <c r="R79" s="102"/>
      <c r="S79" s="102"/>
      <c r="T79" s="102"/>
      <c r="U79" s="103"/>
      <c r="V79" s="26" t="s">
        <v>440</v>
      </c>
      <c r="W79" s="26" t="s">
        <v>434</v>
      </c>
      <c r="X79" s="26" t="s">
        <v>435</v>
      </c>
      <c r="Y79" s="24" t="s">
        <v>441</v>
      </c>
      <c r="Z79" s="32"/>
      <c r="AA79" s="32"/>
      <c r="AB79" s="32"/>
      <c r="AC79" s="32"/>
      <c r="AD79" s="32"/>
      <c r="AE79" s="32"/>
      <c r="AF79" s="32"/>
      <c r="AG79" s="32"/>
      <c r="AH79" s="32"/>
      <c r="AI79" s="32"/>
      <c r="AJ79" s="32"/>
      <c r="AK79" s="32"/>
      <c r="AL79" s="32"/>
      <c r="AM79" s="31"/>
      <c r="AN79" s="32"/>
      <c r="AO79" s="32"/>
      <c r="AP79" s="32"/>
      <c r="AQ79" s="32"/>
      <c r="AR79" s="32"/>
    </row>
    <row r="80" spans="1:44" ht="183" customHeight="1">
      <c r="A80" s="74"/>
      <c r="B80" s="24" t="s">
        <v>426</v>
      </c>
      <c r="C80" s="24" t="s">
        <v>33</v>
      </c>
      <c r="D80" s="42"/>
      <c r="E80" s="42"/>
      <c r="F80" s="26" t="s">
        <v>442</v>
      </c>
      <c r="G80" s="26" t="s">
        <v>443</v>
      </c>
      <c r="H80" s="26" t="s">
        <v>444</v>
      </c>
      <c r="I80" s="26" t="s">
        <v>39</v>
      </c>
      <c r="J80" s="26" t="s">
        <v>445</v>
      </c>
      <c r="K80" s="26" t="s">
        <v>446</v>
      </c>
      <c r="L80" s="26" t="s">
        <v>56</v>
      </c>
      <c r="M80" s="26" t="s">
        <v>43</v>
      </c>
      <c r="N80" s="27">
        <v>1</v>
      </c>
      <c r="O80" s="27">
        <v>1</v>
      </c>
      <c r="P80" s="46">
        <v>1</v>
      </c>
      <c r="Q80" s="47"/>
      <c r="R80" s="47"/>
      <c r="S80" s="47"/>
      <c r="T80" s="47"/>
      <c r="U80" s="48"/>
      <c r="V80" s="27" t="s">
        <v>447</v>
      </c>
      <c r="W80" s="26" t="s">
        <v>434</v>
      </c>
      <c r="X80" s="26" t="s">
        <v>435</v>
      </c>
      <c r="Y80" s="24" t="s">
        <v>441</v>
      </c>
      <c r="Z80" s="32"/>
      <c r="AA80" s="32"/>
      <c r="AB80" s="32"/>
      <c r="AC80" s="32"/>
      <c r="AD80" s="32"/>
      <c r="AE80" s="31"/>
      <c r="AF80" s="32"/>
      <c r="AG80" s="32"/>
      <c r="AH80" s="32"/>
      <c r="AI80" s="31"/>
      <c r="AJ80" s="32"/>
      <c r="AK80" s="32"/>
      <c r="AL80" s="32"/>
      <c r="AM80" s="32"/>
      <c r="AN80" s="32"/>
      <c r="AO80" s="31"/>
      <c r="AP80" s="32"/>
      <c r="AQ80" s="31"/>
      <c r="AR80" s="32"/>
    </row>
    <row r="81" spans="1:44" ht="204">
      <c r="A81" s="74"/>
      <c r="B81" s="24" t="s">
        <v>426</v>
      </c>
      <c r="C81" s="24" t="s">
        <v>33</v>
      </c>
      <c r="D81" s="42"/>
      <c r="E81" s="42"/>
      <c r="F81" s="26" t="s">
        <v>448</v>
      </c>
      <c r="G81" s="26" t="s">
        <v>449</v>
      </c>
      <c r="H81" s="26" t="s">
        <v>450</v>
      </c>
      <c r="I81" s="26" t="s">
        <v>39</v>
      </c>
      <c r="J81" s="26" t="s">
        <v>88</v>
      </c>
      <c r="K81" s="26" t="s">
        <v>451</v>
      </c>
      <c r="L81" s="26" t="s">
        <v>452</v>
      </c>
      <c r="M81" s="26" t="s">
        <v>43</v>
      </c>
      <c r="N81" s="26" t="s">
        <v>71</v>
      </c>
      <c r="O81" s="27">
        <v>1</v>
      </c>
      <c r="P81" s="46">
        <v>1</v>
      </c>
      <c r="Q81" s="47"/>
      <c r="R81" s="47"/>
      <c r="S81" s="47"/>
      <c r="T81" s="47"/>
      <c r="U81" s="48"/>
      <c r="V81" s="27" t="s">
        <v>453</v>
      </c>
      <c r="W81" s="26" t="s">
        <v>434</v>
      </c>
      <c r="X81" s="26" t="s">
        <v>435</v>
      </c>
      <c r="Y81" s="24" t="s">
        <v>441</v>
      </c>
      <c r="Z81" s="32"/>
      <c r="AA81" s="32"/>
      <c r="AB81" s="32"/>
      <c r="AC81" s="32"/>
      <c r="AD81" s="32"/>
      <c r="AE81" s="32"/>
      <c r="AF81" s="32"/>
      <c r="AG81" s="32"/>
      <c r="AH81" s="32"/>
      <c r="AI81" s="32"/>
      <c r="AJ81" s="32"/>
      <c r="AK81" s="32"/>
      <c r="AL81" s="31"/>
      <c r="AM81" s="32"/>
      <c r="AN81" s="32"/>
      <c r="AO81" s="32"/>
      <c r="AP81" s="32"/>
      <c r="AQ81" s="32"/>
      <c r="AR81" s="32"/>
    </row>
    <row r="82" spans="1:44" ht="156">
      <c r="A82" s="74"/>
      <c r="B82" s="24" t="s">
        <v>426</v>
      </c>
      <c r="C82" s="24" t="s">
        <v>33</v>
      </c>
      <c r="D82" s="42"/>
      <c r="E82" s="42"/>
      <c r="F82" s="26" t="s">
        <v>454</v>
      </c>
      <c r="G82" s="26" t="s">
        <v>455</v>
      </c>
      <c r="H82" s="26" t="s">
        <v>456</v>
      </c>
      <c r="I82" s="26" t="s">
        <v>39</v>
      </c>
      <c r="J82" s="26" t="s">
        <v>445</v>
      </c>
      <c r="K82" s="26" t="s">
        <v>457</v>
      </c>
      <c r="L82" s="26" t="s">
        <v>42</v>
      </c>
      <c r="M82" s="26" t="s">
        <v>43</v>
      </c>
      <c r="N82" s="27">
        <v>1</v>
      </c>
      <c r="O82" s="27">
        <v>1</v>
      </c>
      <c r="P82" s="46">
        <v>1</v>
      </c>
      <c r="Q82" s="47"/>
      <c r="R82" s="47"/>
      <c r="S82" s="47"/>
      <c r="T82" s="47"/>
      <c r="U82" s="48"/>
      <c r="V82" s="27" t="s">
        <v>458</v>
      </c>
      <c r="W82" s="26" t="s">
        <v>434</v>
      </c>
      <c r="X82" s="26" t="s">
        <v>435</v>
      </c>
      <c r="Y82" s="24" t="s">
        <v>459</v>
      </c>
      <c r="Z82" s="32"/>
      <c r="AA82" s="32"/>
      <c r="AB82" s="31"/>
      <c r="AC82" s="32"/>
      <c r="AD82" s="32"/>
      <c r="AE82" s="31"/>
      <c r="AF82" s="32"/>
      <c r="AG82" s="32"/>
      <c r="AH82" s="32"/>
      <c r="AI82" s="32"/>
      <c r="AJ82" s="32"/>
      <c r="AK82" s="32"/>
      <c r="AL82" s="32"/>
      <c r="AM82" s="32"/>
      <c r="AN82" s="32"/>
      <c r="AO82" s="31"/>
      <c r="AP82" s="32"/>
      <c r="AQ82" s="32"/>
      <c r="AR82" s="32"/>
    </row>
    <row r="83" spans="1:44" ht="100.8" customHeight="1">
      <c r="A83" s="74"/>
      <c r="B83" s="24" t="s">
        <v>393</v>
      </c>
      <c r="C83" s="24" t="s">
        <v>394</v>
      </c>
      <c r="D83" s="42" t="s">
        <v>460</v>
      </c>
      <c r="E83" s="25" t="s">
        <v>461</v>
      </c>
      <c r="F83" s="25" t="s">
        <v>462</v>
      </c>
      <c r="G83" s="26" t="s">
        <v>463</v>
      </c>
      <c r="H83" s="26" t="s">
        <v>464</v>
      </c>
      <c r="I83" s="26" t="s">
        <v>39</v>
      </c>
      <c r="J83" s="26" t="s">
        <v>54</v>
      </c>
      <c r="K83" s="26" t="s">
        <v>465</v>
      </c>
      <c r="L83" s="26" t="s">
        <v>42</v>
      </c>
      <c r="M83" s="26" t="s">
        <v>43</v>
      </c>
      <c r="N83" s="27">
        <v>1</v>
      </c>
      <c r="O83" s="27">
        <v>1</v>
      </c>
      <c r="P83" s="43">
        <v>0.2</v>
      </c>
      <c r="Q83" s="44"/>
      <c r="R83" s="44"/>
      <c r="S83" s="44"/>
      <c r="T83" s="44"/>
      <c r="U83" s="45"/>
      <c r="V83" s="27" t="s">
        <v>466</v>
      </c>
      <c r="W83" s="26" t="s">
        <v>467</v>
      </c>
      <c r="X83" s="26" t="s">
        <v>251</v>
      </c>
      <c r="Y83" s="24" t="s">
        <v>421</v>
      </c>
      <c r="Z83" s="32"/>
      <c r="AA83" s="32"/>
      <c r="AB83" s="32"/>
      <c r="AC83" s="32"/>
      <c r="AD83" s="32"/>
      <c r="AE83" s="32"/>
      <c r="AF83" s="32"/>
      <c r="AG83" s="32"/>
      <c r="AH83" s="32"/>
      <c r="AI83" s="32"/>
      <c r="AJ83" s="32"/>
      <c r="AK83" s="32"/>
      <c r="AL83" s="32"/>
      <c r="AM83" s="32"/>
      <c r="AN83" s="32"/>
      <c r="AO83" s="32"/>
      <c r="AP83" s="32"/>
      <c r="AQ83" s="31"/>
      <c r="AR83" s="32"/>
    </row>
    <row r="84" spans="1:44" ht="64.2" customHeight="1">
      <c r="A84" s="74"/>
      <c r="B84" s="24" t="s">
        <v>393</v>
      </c>
      <c r="C84" s="24" t="s">
        <v>394</v>
      </c>
      <c r="D84" s="42"/>
      <c r="E84" s="34"/>
      <c r="F84" s="34"/>
      <c r="G84" s="26" t="s">
        <v>468</v>
      </c>
      <c r="H84" s="26" t="s">
        <v>469</v>
      </c>
      <c r="I84" s="26" t="s">
        <v>94</v>
      </c>
      <c r="J84" s="26" t="s">
        <v>69</v>
      </c>
      <c r="K84" s="26" t="s">
        <v>249</v>
      </c>
      <c r="L84" s="26" t="s">
        <v>42</v>
      </c>
      <c r="M84" s="26" t="s">
        <v>43</v>
      </c>
      <c r="N84" s="77">
        <v>1</v>
      </c>
      <c r="O84" s="77">
        <v>1</v>
      </c>
      <c r="P84" s="28" t="s">
        <v>69</v>
      </c>
      <c r="Q84" s="29"/>
      <c r="R84" s="29"/>
      <c r="S84" s="29"/>
      <c r="T84" s="29"/>
      <c r="U84" s="30"/>
      <c r="V84" s="27" t="s">
        <v>470</v>
      </c>
      <c r="W84" s="26" t="s">
        <v>467</v>
      </c>
      <c r="X84" s="26" t="s">
        <v>251</v>
      </c>
      <c r="Y84" s="24" t="s">
        <v>421</v>
      </c>
      <c r="Z84" s="32"/>
      <c r="AA84" s="32"/>
      <c r="AB84" s="32"/>
      <c r="AC84" s="32"/>
      <c r="AD84" s="32"/>
      <c r="AE84" s="32"/>
      <c r="AF84" s="32"/>
      <c r="AG84" s="32"/>
      <c r="AH84" s="32"/>
      <c r="AI84" s="32"/>
      <c r="AJ84" s="32"/>
      <c r="AK84" s="32"/>
      <c r="AL84" s="32"/>
      <c r="AM84" s="32"/>
      <c r="AN84" s="32"/>
      <c r="AO84" s="32"/>
      <c r="AP84" s="32"/>
      <c r="AQ84" s="31"/>
      <c r="AR84" s="32"/>
    </row>
    <row r="85" spans="1:44" ht="57.6" customHeight="1">
      <c r="A85" s="74"/>
      <c r="B85" s="24" t="s">
        <v>393</v>
      </c>
      <c r="C85" s="24" t="s">
        <v>394</v>
      </c>
      <c r="D85" s="42"/>
      <c r="E85" s="35"/>
      <c r="F85" s="35"/>
      <c r="G85" s="26" t="s">
        <v>246</v>
      </c>
      <c r="H85" s="26" t="s">
        <v>247</v>
      </c>
      <c r="I85" s="26" t="s">
        <v>248</v>
      </c>
      <c r="J85" s="26" t="s">
        <v>69</v>
      </c>
      <c r="K85" s="26" t="s">
        <v>249</v>
      </c>
      <c r="L85" s="26" t="s">
        <v>42</v>
      </c>
      <c r="M85" s="26" t="s">
        <v>43</v>
      </c>
      <c r="N85" s="27" t="s">
        <v>248</v>
      </c>
      <c r="O85" s="27" t="s">
        <v>248</v>
      </c>
      <c r="P85" s="28" t="s">
        <v>69</v>
      </c>
      <c r="Q85" s="29"/>
      <c r="R85" s="29"/>
      <c r="S85" s="29"/>
      <c r="T85" s="29"/>
      <c r="U85" s="30"/>
      <c r="V85" s="27" t="s">
        <v>470</v>
      </c>
      <c r="W85" s="26" t="s">
        <v>467</v>
      </c>
      <c r="X85" s="26" t="s">
        <v>251</v>
      </c>
      <c r="Y85" s="24" t="s">
        <v>421</v>
      </c>
      <c r="Z85" s="32"/>
      <c r="AA85" s="32"/>
      <c r="AB85" s="32"/>
      <c r="AC85" s="32"/>
      <c r="AD85" s="32"/>
      <c r="AE85" s="32"/>
      <c r="AF85" s="32"/>
      <c r="AG85" s="32"/>
      <c r="AH85" s="32"/>
      <c r="AI85" s="32"/>
      <c r="AJ85" s="32"/>
      <c r="AK85" s="32"/>
      <c r="AL85" s="32"/>
      <c r="AM85" s="32"/>
      <c r="AN85" s="32"/>
      <c r="AO85" s="32"/>
      <c r="AP85" s="32"/>
      <c r="AQ85" s="31"/>
      <c r="AR85" s="32"/>
    </row>
    <row r="86" spans="1:44" ht="117.6" customHeight="1">
      <c r="A86" s="74"/>
      <c r="B86" s="24" t="s">
        <v>393</v>
      </c>
      <c r="C86" s="24" t="s">
        <v>394</v>
      </c>
      <c r="D86" s="42"/>
      <c r="E86" s="25" t="s">
        <v>471</v>
      </c>
      <c r="F86" s="25" t="s">
        <v>472</v>
      </c>
      <c r="G86" s="26" t="s">
        <v>473</v>
      </c>
      <c r="H86" s="26" t="s">
        <v>474</v>
      </c>
      <c r="I86" s="26" t="s">
        <v>94</v>
      </c>
      <c r="J86" s="26" t="s">
        <v>69</v>
      </c>
      <c r="K86" s="26" t="s">
        <v>475</v>
      </c>
      <c r="L86" s="26" t="s">
        <v>42</v>
      </c>
      <c r="M86" s="26" t="s">
        <v>43</v>
      </c>
      <c r="N86" s="26">
        <v>1</v>
      </c>
      <c r="O86" s="26">
        <v>1</v>
      </c>
      <c r="P86" s="101">
        <v>1</v>
      </c>
      <c r="Q86" s="102"/>
      <c r="R86" s="102"/>
      <c r="S86" s="102"/>
      <c r="T86" s="102"/>
      <c r="U86" s="103"/>
      <c r="V86" s="26" t="s">
        <v>476</v>
      </c>
      <c r="W86" s="26" t="s">
        <v>467</v>
      </c>
      <c r="X86" s="26" t="s">
        <v>251</v>
      </c>
      <c r="Y86" s="24" t="s">
        <v>421</v>
      </c>
      <c r="Z86" s="31"/>
      <c r="AA86" s="32"/>
      <c r="AB86" s="32"/>
      <c r="AC86" s="32"/>
      <c r="AD86" s="32"/>
      <c r="AE86" s="32"/>
      <c r="AF86" s="31"/>
      <c r="AG86" s="32"/>
      <c r="AH86" s="32"/>
      <c r="AI86" s="32"/>
      <c r="AJ86" s="32"/>
      <c r="AK86" s="32"/>
      <c r="AL86" s="32"/>
      <c r="AM86" s="32"/>
      <c r="AN86" s="32"/>
      <c r="AO86" s="32"/>
      <c r="AP86" s="32"/>
      <c r="AQ86" s="31"/>
      <c r="AR86" s="32"/>
    </row>
    <row r="87" spans="1:44" ht="75.599999999999994" customHeight="1">
      <c r="A87" s="74"/>
      <c r="B87" s="24" t="s">
        <v>393</v>
      </c>
      <c r="C87" s="24" t="s">
        <v>394</v>
      </c>
      <c r="D87" s="42"/>
      <c r="E87" s="34"/>
      <c r="F87" s="34"/>
      <c r="G87" s="26" t="s">
        <v>477</v>
      </c>
      <c r="H87" s="26" t="s">
        <v>478</v>
      </c>
      <c r="I87" s="26" t="s">
        <v>94</v>
      </c>
      <c r="J87" s="26" t="s">
        <v>69</v>
      </c>
      <c r="K87" s="26" t="s">
        <v>479</v>
      </c>
      <c r="L87" s="26" t="s">
        <v>42</v>
      </c>
      <c r="M87" s="26" t="s">
        <v>43</v>
      </c>
      <c r="N87" s="26">
        <v>1</v>
      </c>
      <c r="O87" s="26">
        <v>1</v>
      </c>
      <c r="P87" s="101">
        <v>1</v>
      </c>
      <c r="Q87" s="102"/>
      <c r="R87" s="102"/>
      <c r="S87" s="102"/>
      <c r="T87" s="102"/>
      <c r="U87" s="103"/>
      <c r="V87" s="26" t="s">
        <v>480</v>
      </c>
      <c r="W87" s="26" t="s">
        <v>467</v>
      </c>
      <c r="X87" s="26" t="s">
        <v>251</v>
      </c>
      <c r="Y87" s="24" t="s">
        <v>421</v>
      </c>
      <c r="Z87" s="31"/>
      <c r="AA87" s="32"/>
      <c r="AB87" s="32"/>
      <c r="AC87" s="32"/>
      <c r="AD87" s="32"/>
      <c r="AE87" s="32"/>
      <c r="AF87" s="31"/>
      <c r="AG87" s="32"/>
      <c r="AH87" s="32"/>
      <c r="AI87" s="32"/>
      <c r="AJ87" s="32"/>
      <c r="AK87" s="32"/>
      <c r="AL87" s="32"/>
      <c r="AM87" s="32"/>
      <c r="AN87" s="32"/>
      <c r="AO87" s="32"/>
      <c r="AP87" s="32"/>
      <c r="AQ87" s="31"/>
      <c r="AR87" s="32"/>
    </row>
    <row r="88" spans="1:44" ht="75.599999999999994" customHeight="1">
      <c r="A88" s="74"/>
      <c r="B88" s="24" t="s">
        <v>393</v>
      </c>
      <c r="C88" s="24" t="s">
        <v>394</v>
      </c>
      <c r="D88" s="42"/>
      <c r="E88" s="35"/>
      <c r="F88" s="35"/>
      <c r="G88" s="26" t="s">
        <v>481</v>
      </c>
      <c r="H88" s="26" t="s">
        <v>482</v>
      </c>
      <c r="I88" s="26" t="s">
        <v>94</v>
      </c>
      <c r="J88" s="26" t="s">
        <v>69</v>
      </c>
      <c r="K88" s="26" t="s">
        <v>483</v>
      </c>
      <c r="L88" s="26" t="s">
        <v>42</v>
      </c>
      <c r="M88" s="26" t="s">
        <v>43</v>
      </c>
      <c r="N88" s="26">
        <v>1</v>
      </c>
      <c r="O88" s="26">
        <v>1</v>
      </c>
      <c r="P88" s="101">
        <v>1</v>
      </c>
      <c r="Q88" s="102"/>
      <c r="R88" s="102"/>
      <c r="S88" s="102"/>
      <c r="T88" s="102"/>
      <c r="U88" s="103"/>
      <c r="V88" s="26" t="s">
        <v>484</v>
      </c>
      <c r="W88" s="26" t="s">
        <v>467</v>
      </c>
      <c r="X88" s="26" t="s">
        <v>251</v>
      </c>
      <c r="Y88" s="24" t="s">
        <v>421</v>
      </c>
      <c r="Z88" s="31"/>
      <c r="AA88" s="32"/>
      <c r="AB88" s="32"/>
      <c r="AC88" s="32"/>
      <c r="AD88" s="32"/>
      <c r="AE88" s="32"/>
      <c r="AF88" s="31"/>
      <c r="AG88" s="32"/>
      <c r="AH88" s="32"/>
      <c r="AI88" s="32"/>
      <c r="AJ88" s="32"/>
      <c r="AK88" s="32"/>
      <c r="AL88" s="32"/>
      <c r="AM88" s="32"/>
      <c r="AN88" s="32"/>
      <c r="AO88" s="32"/>
      <c r="AP88" s="32"/>
      <c r="AQ88" s="31"/>
      <c r="AR88" s="32"/>
    </row>
    <row r="89" spans="1:44" ht="96" customHeight="1">
      <c r="A89" s="74"/>
      <c r="B89" s="24" t="s">
        <v>485</v>
      </c>
      <c r="C89" s="24" t="s">
        <v>394</v>
      </c>
      <c r="D89" s="25" t="s">
        <v>486</v>
      </c>
      <c r="E89" s="25" t="s">
        <v>487</v>
      </c>
      <c r="F89" s="26" t="s">
        <v>488</v>
      </c>
      <c r="G89" s="26" t="s">
        <v>489</v>
      </c>
      <c r="H89" s="26" t="s">
        <v>490</v>
      </c>
      <c r="I89" s="26" t="s">
        <v>39</v>
      </c>
      <c r="J89" s="26" t="s">
        <v>69</v>
      </c>
      <c r="K89" s="26" t="s">
        <v>491</v>
      </c>
      <c r="L89" s="26" t="s">
        <v>56</v>
      </c>
      <c r="M89" s="26" t="s">
        <v>43</v>
      </c>
      <c r="N89" s="26" t="s">
        <v>71</v>
      </c>
      <c r="O89" s="26">
        <v>1</v>
      </c>
      <c r="P89" s="46">
        <v>1</v>
      </c>
      <c r="Q89" s="47"/>
      <c r="R89" s="47"/>
      <c r="S89" s="47"/>
      <c r="T89" s="47"/>
      <c r="U89" s="48"/>
      <c r="V89" s="26" t="s">
        <v>492</v>
      </c>
      <c r="W89" s="26" t="s">
        <v>493</v>
      </c>
      <c r="X89" s="26" t="s">
        <v>435</v>
      </c>
      <c r="Y89" s="24" t="s">
        <v>494</v>
      </c>
      <c r="Z89" s="32"/>
      <c r="AA89" s="32"/>
      <c r="AB89" s="32"/>
      <c r="AC89" s="32"/>
      <c r="AD89" s="32"/>
      <c r="AE89" s="31"/>
      <c r="AF89" s="32"/>
      <c r="AG89" s="32"/>
      <c r="AH89" s="32"/>
      <c r="AI89" s="32"/>
      <c r="AJ89" s="32"/>
      <c r="AK89" s="32"/>
      <c r="AL89" s="32"/>
      <c r="AM89" s="32"/>
      <c r="AN89" s="32"/>
      <c r="AO89" s="31"/>
      <c r="AP89" s="32"/>
      <c r="AQ89" s="32"/>
      <c r="AR89" s="32"/>
    </row>
    <row r="90" spans="1:44" ht="115.2" customHeight="1">
      <c r="A90" s="74"/>
      <c r="B90" s="24" t="s">
        <v>485</v>
      </c>
      <c r="C90" s="24" t="s">
        <v>394</v>
      </c>
      <c r="D90" s="34"/>
      <c r="E90" s="34"/>
      <c r="F90" s="76" t="s">
        <v>495</v>
      </c>
      <c r="G90" s="26" t="s">
        <v>496</v>
      </c>
      <c r="H90" s="26" t="s">
        <v>497</v>
      </c>
      <c r="I90" s="26" t="s">
        <v>39</v>
      </c>
      <c r="J90" s="26" t="s">
        <v>69</v>
      </c>
      <c r="K90" s="26" t="s">
        <v>498</v>
      </c>
      <c r="L90" s="26" t="s">
        <v>42</v>
      </c>
      <c r="M90" s="26" t="s">
        <v>43</v>
      </c>
      <c r="N90" s="26" t="s">
        <v>71</v>
      </c>
      <c r="O90" s="27">
        <v>1</v>
      </c>
      <c r="P90" s="46">
        <v>0.5</v>
      </c>
      <c r="Q90" s="47"/>
      <c r="R90" s="47"/>
      <c r="S90" s="47"/>
      <c r="T90" s="47"/>
      <c r="U90" s="48"/>
      <c r="V90" s="26" t="s">
        <v>492</v>
      </c>
      <c r="W90" s="26" t="s">
        <v>493</v>
      </c>
      <c r="X90" s="26" t="s">
        <v>435</v>
      </c>
      <c r="Y90" s="24" t="s">
        <v>494</v>
      </c>
      <c r="Z90" s="32"/>
      <c r="AA90" s="32"/>
      <c r="AB90" s="32"/>
      <c r="AC90" s="32"/>
      <c r="AD90" s="32"/>
      <c r="AE90" s="31"/>
      <c r="AF90" s="32"/>
      <c r="AG90" s="32"/>
      <c r="AH90" s="32"/>
      <c r="AI90" s="32"/>
      <c r="AJ90" s="32"/>
      <c r="AK90" s="32"/>
      <c r="AL90" s="32"/>
      <c r="AM90" s="32"/>
      <c r="AN90" s="32"/>
      <c r="AO90" s="31"/>
      <c r="AP90" s="32"/>
      <c r="AQ90" s="32"/>
      <c r="AR90" s="32"/>
    </row>
    <row r="91" spans="1:44" ht="96" customHeight="1">
      <c r="A91" s="74"/>
      <c r="B91" s="24" t="s">
        <v>485</v>
      </c>
      <c r="C91" s="24" t="s">
        <v>394</v>
      </c>
      <c r="D91" s="35"/>
      <c r="E91" s="35"/>
      <c r="F91" s="76" t="s">
        <v>499</v>
      </c>
      <c r="G91" s="26" t="s">
        <v>500</v>
      </c>
      <c r="H91" s="26" t="s">
        <v>501</v>
      </c>
      <c r="I91" s="26" t="s">
        <v>94</v>
      </c>
      <c r="J91" s="26" t="s">
        <v>69</v>
      </c>
      <c r="K91" s="26" t="s">
        <v>502</v>
      </c>
      <c r="L91" s="26" t="s">
        <v>95</v>
      </c>
      <c r="M91" s="26" t="s">
        <v>43</v>
      </c>
      <c r="N91" s="26" t="s">
        <v>71</v>
      </c>
      <c r="O91" s="27">
        <v>0.95</v>
      </c>
      <c r="P91" s="46">
        <v>0.91</v>
      </c>
      <c r="Q91" s="47"/>
      <c r="R91" s="47"/>
      <c r="S91" s="47"/>
      <c r="T91" s="47"/>
      <c r="U91" s="48"/>
      <c r="V91" s="26" t="s">
        <v>492</v>
      </c>
      <c r="W91" s="26" t="s">
        <v>493</v>
      </c>
      <c r="X91" s="26" t="s">
        <v>435</v>
      </c>
      <c r="Y91" s="24" t="s">
        <v>494</v>
      </c>
      <c r="Z91" s="32"/>
      <c r="AA91" s="32"/>
      <c r="AB91" s="32"/>
      <c r="AC91" s="32"/>
      <c r="AD91" s="32"/>
      <c r="AE91" s="31"/>
      <c r="AF91" s="32"/>
      <c r="AG91" s="32"/>
      <c r="AH91" s="32"/>
      <c r="AI91" s="32"/>
      <c r="AJ91" s="32"/>
      <c r="AK91" s="32"/>
      <c r="AL91" s="32"/>
      <c r="AM91" s="32"/>
      <c r="AN91" s="32"/>
      <c r="AO91" s="31"/>
      <c r="AP91" s="32"/>
      <c r="AQ91" s="32"/>
      <c r="AR91" s="32"/>
    </row>
    <row r="92" spans="1:44">
      <c r="B92" s="6"/>
      <c r="C92" s="6"/>
    </row>
    <row r="93" spans="1:44">
      <c r="B93" s="6"/>
      <c r="C93" s="6"/>
    </row>
    <row r="94" spans="1:44">
      <c r="B94" s="6"/>
      <c r="C94" s="6"/>
    </row>
    <row r="95" spans="1:44">
      <c r="B95" s="6"/>
      <c r="C95" s="6"/>
    </row>
    <row r="96" spans="1:44">
      <c r="B96" s="6"/>
      <c r="C96" s="6"/>
    </row>
    <row r="97" spans="2:3">
      <c r="B97" s="6"/>
      <c r="C97" s="6"/>
    </row>
    <row r="98" spans="2:3">
      <c r="B98" s="6"/>
      <c r="C98" s="6"/>
    </row>
    <row r="99" spans="2:3">
      <c r="B99" s="6"/>
      <c r="C99" s="6"/>
    </row>
    <row r="100" spans="2:3">
      <c r="B100" s="6"/>
      <c r="C100" s="6"/>
    </row>
    <row r="101" spans="2:3">
      <c r="B101" s="6"/>
      <c r="C101" s="6"/>
    </row>
    <row r="102" spans="2:3">
      <c r="B102" s="6"/>
      <c r="C102" s="6"/>
    </row>
    <row r="103" spans="2:3">
      <c r="B103" s="6"/>
      <c r="C103" s="6"/>
    </row>
    <row r="104" spans="2:3">
      <c r="B104" s="6"/>
      <c r="C104" s="6"/>
    </row>
    <row r="105" spans="2:3">
      <c r="B105" s="6"/>
      <c r="C105" s="6"/>
    </row>
    <row r="106" spans="2:3">
      <c r="B106" s="6"/>
      <c r="C106" s="6"/>
    </row>
    <row r="107" spans="2:3">
      <c r="B107" s="6"/>
      <c r="C107" s="6"/>
    </row>
    <row r="108" spans="2:3">
      <c r="B108" s="6"/>
      <c r="C108" s="6"/>
    </row>
    <row r="109" spans="2:3">
      <c r="B109" s="6"/>
      <c r="C109" s="6"/>
    </row>
    <row r="110" spans="2:3">
      <c r="B110" s="6"/>
      <c r="C110" s="6"/>
    </row>
    <row r="111" spans="2:3">
      <c r="B111" s="6"/>
      <c r="C111" s="6"/>
    </row>
    <row r="112" spans="2:3">
      <c r="B112" s="6"/>
      <c r="C112" s="6"/>
    </row>
    <row r="113" spans="2:3">
      <c r="B113" s="6"/>
      <c r="C113" s="6"/>
    </row>
    <row r="114" spans="2:3">
      <c r="B114" s="6"/>
      <c r="C114" s="6"/>
    </row>
    <row r="115" spans="2:3">
      <c r="B115" s="6"/>
      <c r="C115" s="6"/>
    </row>
    <row r="116" spans="2:3">
      <c r="B116" s="6"/>
      <c r="C116" s="6"/>
    </row>
    <row r="117" spans="2:3">
      <c r="B117" s="6"/>
      <c r="C117" s="6"/>
    </row>
    <row r="118" spans="2:3">
      <c r="B118" s="6"/>
      <c r="C118" s="6"/>
    </row>
    <row r="119" spans="2:3">
      <c r="B119" s="6"/>
      <c r="C119" s="6"/>
    </row>
    <row r="120" spans="2:3">
      <c r="B120" s="6"/>
      <c r="C120" s="6"/>
    </row>
    <row r="121" spans="2:3">
      <c r="B121" s="6"/>
      <c r="C121" s="6"/>
    </row>
    <row r="122" spans="2:3">
      <c r="B122" s="6"/>
      <c r="C122" s="6"/>
    </row>
    <row r="123" spans="2:3">
      <c r="B123" s="6"/>
      <c r="C123" s="6"/>
    </row>
    <row r="124" spans="2:3">
      <c r="B124" s="6"/>
      <c r="C124" s="6"/>
    </row>
    <row r="125" spans="2:3">
      <c r="B125" s="6"/>
      <c r="C125" s="6"/>
    </row>
    <row r="126" spans="2:3">
      <c r="B126" s="6"/>
      <c r="C126" s="6"/>
    </row>
    <row r="127" spans="2:3">
      <c r="B127" s="6"/>
      <c r="C127" s="6"/>
    </row>
    <row r="128" spans="2:3">
      <c r="B128" s="6"/>
      <c r="C128" s="6"/>
    </row>
    <row r="129" spans="2:3">
      <c r="B129" s="6"/>
      <c r="C129" s="6"/>
    </row>
    <row r="130" spans="2:3">
      <c r="B130" s="6"/>
      <c r="C130" s="6"/>
    </row>
    <row r="131" spans="2:3">
      <c r="B131" s="6"/>
      <c r="C131" s="6"/>
    </row>
    <row r="132" spans="2:3">
      <c r="B132" s="6"/>
      <c r="C132" s="6"/>
    </row>
    <row r="133" spans="2:3">
      <c r="B133" s="6"/>
      <c r="C133" s="6"/>
    </row>
    <row r="134" spans="2:3">
      <c r="B134" s="6"/>
      <c r="C134" s="6"/>
    </row>
    <row r="135" spans="2:3">
      <c r="B135" s="6"/>
      <c r="C135" s="6"/>
    </row>
    <row r="136" spans="2:3">
      <c r="B136" s="6"/>
      <c r="C136" s="6"/>
    </row>
    <row r="137" spans="2:3">
      <c r="B137" s="6"/>
      <c r="C137" s="6"/>
    </row>
    <row r="138" spans="2:3">
      <c r="B138" s="6"/>
      <c r="C138" s="6"/>
    </row>
    <row r="139" spans="2:3">
      <c r="B139" s="6"/>
      <c r="C139" s="6"/>
    </row>
    <row r="140" spans="2:3">
      <c r="B140" s="6"/>
      <c r="C140" s="6"/>
    </row>
    <row r="141" spans="2:3">
      <c r="B141" s="6"/>
      <c r="C141" s="6"/>
    </row>
    <row r="142" spans="2:3">
      <c r="B142" s="6"/>
      <c r="C142" s="6"/>
    </row>
    <row r="143" spans="2:3">
      <c r="B143" s="6"/>
      <c r="C143" s="6"/>
    </row>
    <row r="144" spans="2:3">
      <c r="B144" s="6"/>
      <c r="C144" s="6"/>
    </row>
    <row r="145" spans="2:3">
      <c r="B145" s="6"/>
      <c r="C145" s="6"/>
    </row>
    <row r="146" spans="2:3">
      <c r="B146" s="6"/>
      <c r="C146" s="6"/>
    </row>
    <row r="147" spans="2:3">
      <c r="B147" s="6"/>
      <c r="C147" s="6"/>
    </row>
    <row r="148" spans="2:3">
      <c r="B148" s="6"/>
      <c r="C148" s="6"/>
    </row>
    <row r="149" spans="2:3">
      <c r="B149" s="6"/>
      <c r="C149" s="6"/>
    </row>
    <row r="150" spans="2:3">
      <c r="B150" s="6"/>
      <c r="C150" s="6"/>
    </row>
    <row r="151" spans="2:3">
      <c r="B151" s="6"/>
      <c r="C151" s="6"/>
    </row>
    <row r="152" spans="2:3">
      <c r="B152" s="6"/>
      <c r="C152" s="6"/>
    </row>
    <row r="153" spans="2:3">
      <c r="B153" s="6"/>
      <c r="C153" s="6"/>
    </row>
    <row r="154" spans="2:3">
      <c r="B154" s="6"/>
      <c r="C154" s="6"/>
    </row>
    <row r="155" spans="2:3">
      <c r="B155" s="6"/>
      <c r="C155" s="6"/>
    </row>
    <row r="156" spans="2:3">
      <c r="B156" s="6"/>
      <c r="C156" s="6"/>
    </row>
    <row r="157" spans="2:3">
      <c r="B157" s="6"/>
      <c r="C157" s="6"/>
    </row>
    <row r="158" spans="2:3">
      <c r="B158" s="6"/>
      <c r="C158" s="6"/>
    </row>
    <row r="159" spans="2:3">
      <c r="B159" s="6"/>
      <c r="C159" s="6"/>
    </row>
    <row r="160" spans="2:3">
      <c r="B160" s="6"/>
      <c r="C160" s="6"/>
    </row>
    <row r="161" spans="2:3">
      <c r="B161" s="6"/>
      <c r="C161" s="6"/>
    </row>
    <row r="162" spans="2:3">
      <c r="B162" s="6"/>
      <c r="C162" s="6"/>
    </row>
    <row r="163" spans="2:3">
      <c r="B163" s="6"/>
      <c r="C163" s="6"/>
    </row>
    <row r="164" spans="2:3">
      <c r="B164" s="6"/>
      <c r="C164" s="6"/>
    </row>
    <row r="165" spans="2:3">
      <c r="B165" s="6"/>
      <c r="C165" s="6"/>
    </row>
    <row r="166" spans="2:3">
      <c r="B166" s="6"/>
      <c r="C166" s="6"/>
    </row>
    <row r="167" spans="2:3">
      <c r="B167" s="6"/>
      <c r="C167" s="6"/>
    </row>
    <row r="168" spans="2:3">
      <c r="B168" s="6"/>
      <c r="C168" s="6"/>
    </row>
    <row r="169" spans="2:3">
      <c r="B169" s="6"/>
      <c r="C169" s="6"/>
    </row>
    <row r="170" spans="2:3">
      <c r="B170" s="6"/>
      <c r="C170" s="6"/>
    </row>
    <row r="171" spans="2:3">
      <c r="B171" s="6"/>
      <c r="C171" s="6"/>
    </row>
    <row r="172" spans="2:3">
      <c r="B172" s="6"/>
      <c r="C172" s="6"/>
    </row>
    <row r="173" spans="2:3">
      <c r="B173" s="6"/>
      <c r="C173" s="6"/>
    </row>
    <row r="174" spans="2:3">
      <c r="B174" s="6"/>
      <c r="C174" s="6"/>
    </row>
    <row r="175" spans="2:3">
      <c r="B175" s="6"/>
      <c r="C175" s="6"/>
    </row>
    <row r="176" spans="2:3">
      <c r="B176" s="6"/>
      <c r="C176" s="6"/>
    </row>
    <row r="177" spans="2:3">
      <c r="B177" s="6"/>
      <c r="C177" s="6"/>
    </row>
    <row r="178" spans="2:3">
      <c r="B178" s="6"/>
      <c r="C178" s="6"/>
    </row>
    <row r="179" spans="2:3">
      <c r="B179" s="6"/>
      <c r="C179" s="6"/>
    </row>
    <row r="180" spans="2:3">
      <c r="B180" s="6"/>
      <c r="C180" s="6"/>
    </row>
    <row r="181" spans="2:3">
      <c r="B181" s="6"/>
      <c r="C181" s="6"/>
    </row>
    <row r="182" spans="2:3">
      <c r="B182" s="6"/>
      <c r="C182" s="6"/>
    </row>
    <row r="183" spans="2:3">
      <c r="B183" s="6"/>
      <c r="C183" s="6"/>
    </row>
    <row r="184" spans="2:3">
      <c r="B184" s="6"/>
      <c r="C184" s="6"/>
    </row>
    <row r="185" spans="2:3">
      <c r="B185" s="6"/>
      <c r="C185" s="6"/>
    </row>
    <row r="186" spans="2:3">
      <c r="B186" s="6"/>
      <c r="C186" s="6"/>
    </row>
    <row r="187" spans="2:3">
      <c r="B187" s="6"/>
      <c r="C187" s="6"/>
    </row>
    <row r="188" spans="2:3">
      <c r="B188" s="6"/>
      <c r="C188" s="6"/>
    </row>
    <row r="189" spans="2:3">
      <c r="B189" s="6"/>
      <c r="C189" s="6"/>
    </row>
    <row r="190" spans="2:3">
      <c r="B190" s="6"/>
      <c r="C190" s="6"/>
    </row>
    <row r="191" spans="2:3">
      <c r="B191" s="6"/>
      <c r="C191" s="6"/>
    </row>
    <row r="192" spans="2:3">
      <c r="B192" s="6"/>
      <c r="C192" s="6"/>
    </row>
    <row r="193" spans="2:3">
      <c r="B193" s="6"/>
      <c r="C193" s="6"/>
    </row>
    <row r="194" spans="2:3">
      <c r="B194" s="6"/>
      <c r="C194" s="6"/>
    </row>
    <row r="195" spans="2:3">
      <c r="B195" s="6"/>
      <c r="C195" s="6"/>
    </row>
    <row r="196" spans="2:3">
      <c r="B196" s="6"/>
      <c r="C196" s="6"/>
    </row>
    <row r="197" spans="2:3">
      <c r="B197" s="6"/>
      <c r="C197" s="6"/>
    </row>
    <row r="198" spans="2:3">
      <c r="B198" s="6"/>
      <c r="C198" s="6"/>
    </row>
    <row r="199" spans="2:3">
      <c r="B199" s="6"/>
      <c r="C199" s="6"/>
    </row>
    <row r="200" spans="2:3">
      <c r="B200" s="6"/>
      <c r="C200" s="6"/>
    </row>
    <row r="201" spans="2:3">
      <c r="B201" s="6"/>
      <c r="C201" s="6"/>
    </row>
    <row r="202" spans="2:3">
      <c r="B202" s="6"/>
      <c r="C202" s="6"/>
    </row>
    <row r="203" spans="2:3">
      <c r="B203" s="6"/>
      <c r="C203" s="6"/>
    </row>
    <row r="204" spans="2:3">
      <c r="B204" s="6"/>
      <c r="C204" s="6"/>
    </row>
    <row r="205" spans="2:3">
      <c r="B205" s="6"/>
      <c r="C205" s="6"/>
    </row>
    <row r="206" spans="2:3">
      <c r="B206" s="6"/>
      <c r="C206" s="6"/>
    </row>
    <row r="207" spans="2:3">
      <c r="B207" s="6"/>
      <c r="C207" s="6"/>
    </row>
    <row r="208" spans="2:3">
      <c r="B208" s="6"/>
      <c r="C208" s="6"/>
    </row>
    <row r="209" spans="2:3">
      <c r="B209" s="6"/>
      <c r="C209" s="6"/>
    </row>
    <row r="210" spans="2:3">
      <c r="B210" s="6"/>
      <c r="C210" s="6"/>
    </row>
    <row r="211" spans="2:3">
      <c r="B211" s="6"/>
      <c r="C211" s="6"/>
    </row>
    <row r="212" spans="2:3">
      <c r="B212" s="6"/>
      <c r="C212" s="6"/>
    </row>
    <row r="213" spans="2:3">
      <c r="B213" s="6"/>
      <c r="C213" s="6"/>
    </row>
    <row r="214" spans="2:3">
      <c r="B214" s="6"/>
      <c r="C214" s="6"/>
    </row>
    <row r="215" spans="2:3">
      <c r="B215" s="6"/>
      <c r="C215" s="6"/>
    </row>
    <row r="216" spans="2:3">
      <c r="B216" s="6"/>
      <c r="C216" s="6"/>
    </row>
    <row r="217" spans="2:3">
      <c r="B217" s="6"/>
      <c r="C217" s="6"/>
    </row>
    <row r="218" spans="2:3">
      <c r="B218" s="6"/>
      <c r="C218" s="6"/>
    </row>
    <row r="219" spans="2:3">
      <c r="B219" s="6"/>
      <c r="C219" s="6"/>
    </row>
    <row r="220" spans="2:3">
      <c r="B220" s="6"/>
      <c r="C220" s="6"/>
    </row>
  </sheetData>
  <mergeCells count="149">
    <mergeCell ref="P88:U88"/>
    <mergeCell ref="D89:D91"/>
    <mergeCell ref="E89:E91"/>
    <mergeCell ref="P89:U89"/>
    <mergeCell ref="P90:U90"/>
    <mergeCell ref="P91:U91"/>
    <mergeCell ref="D83:D88"/>
    <mergeCell ref="E83:E85"/>
    <mergeCell ref="F83:F85"/>
    <mergeCell ref="P83:U83"/>
    <mergeCell ref="P84:U84"/>
    <mergeCell ref="P85:U85"/>
    <mergeCell ref="E86:E88"/>
    <mergeCell ref="F86:F88"/>
    <mergeCell ref="P86:U86"/>
    <mergeCell ref="P87:U87"/>
    <mergeCell ref="D78:D82"/>
    <mergeCell ref="E78:E82"/>
    <mergeCell ref="P78:U78"/>
    <mergeCell ref="P79:U79"/>
    <mergeCell ref="P80:U80"/>
    <mergeCell ref="P81:U81"/>
    <mergeCell ref="P82:U82"/>
    <mergeCell ref="P72:U72"/>
    <mergeCell ref="D73:D77"/>
    <mergeCell ref="E73:E77"/>
    <mergeCell ref="P73:U73"/>
    <mergeCell ref="P74:U74"/>
    <mergeCell ref="P75:U75"/>
    <mergeCell ref="P76:U76"/>
    <mergeCell ref="P77:U77"/>
    <mergeCell ref="P64:U64"/>
    <mergeCell ref="P65:U65"/>
    <mergeCell ref="P66:U66"/>
    <mergeCell ref="P67:U67"/>
    <mergeCell ref="D68:D72"/>
    <mergeCell ref="E68:E72"/>
    <mergeCell ref="P68:U68"/>
    <mergeCell ref="P69:U69"/>
    <mergeCell ref="P70:U70"/>
    <mergeCell ref="P71:U71"/>
    <mergeCell ref="E58:E59"/>
    <mergeCell ref="P58:U58"/>
    <mergeCell ref="P59:U59"/>
    <mergeCell ref="A60:A91"/>
    <mergeCell ref="D60:D65"/>
    <mergeCell ref="E60:E65"/>
    <mergeCell ref="P60:U60"/>
    <mergeCell ref="P61:U61"/>
    <mergeCell ref="P62:U62"/>
    <mergeCell ref="P63:U63"/>
    <mergeCell ref="P51:U51"/>
    <mergeCell ref="F52:F54"/>
    <mergeCell ref="P52:U52"/>
    <mergeCell ref="P53:U53"/>
    <mergeCell ref="P54:U54"/>
    <mergeCell ref="D55:D59"/>
    <mergeCell ref="E55:E57"/>
    <mergeCell ref="P55:U55"/>
    <mergeCell ref="P56:U56"/>
    <mergeCell ref="P57:U57"/>
    <mergeCell ref="E45:E47"/>
    <mergeCell ref="P45:U45"/>
    <mergeCell ref="P46:U46"/>
    <mergeCell ref="P47:U47"/>
    <mergeCell ref="D48:D54"/>
    <mergeCell ref="E48:E54"/>
    <mergeCell ref="P48:U48"/>
    <mergeCell ref="F49:F51"/>
    <mergeCell ref="P49:U49"/>
    <mergeCell ref="P50:U50"/>
    <mergeCell ref="P34:U34"/>
    <mergeCell ref="A35:A42"/>
    <mergeCell ref="D35:D42"/>
    <mergeCell ref="E36:E42"/>
    <mergeCell ref="F38:F39"/>
    <mergeCell ref="A43:A59"/>
    <mergeCell ref="D43:D47"/>
    <mergeCell ref="E43:E44"/>
    <mergeCell ref="P43:U43"/>
    <mergeCell ref="P44:U44"/>
    <mergeCell ref="A27:A34"/>
    <mergeCell ref="D27:D34"/>
    <mergeCell ref="E27:E31"/>
    <mergeCell ref="P27:U27"/>
    <mergeCell ref="P28:U28"/>
    <mergeCell ref="P29:U29"/>
    <mergeCell ref="P30:U30"/>
    <mergeCell ref="P31:U31"/>
    <mergeCell ref="P32:U32"/>
    <mergeCell ref="P33:U33"/>
    <mergeCell ref="D22:D26"/>
    <mergeCell ref="E22:E23"/>
    <mergeCell ref="P22:U22"/>
    <mergeCell ref="P23:U23"/>
    <mergeCell ref="E24:E25"/>
    <mergeCell ref="F24:F25"/>
    <mergeCell ref="P24:U24"/>
    <mergeCell ref="P25:U25"/>
    <mergeCell ref="P26:U26"/>
    <mergeCell ref="E18:E19"/>
    <mergeCell ref="F18:F19"/>
    <mergeCell ref="P18:U18"/>
    <mergeCell ref="P19:U19"/>
    <mergeCell ref="E20:E21"/>
    <mergeCell ref="F20:F21"/>
    <mergeCell ref="P20:U20"/>
    <mergeCell ref="P21:U21"/>
    <mergeCell ref="F13:F15"/>
    <mergeCell ref="P13:U13"/>
    <mergeCell ref="P14:U14"/>
    <mergeCell ref="P15:U15"/>
    <mergeCell ref="P16:U16"/>
    <mergeCell ref="P17:U17"/>
    <mergeCell ref="X8:X10"/>
    <mergeCell ref="Y8:AR8"/>
    <mergeCell ref="Y9:Y10"/>
    <mergeCell ref="Z9:AR9"/>
    <mergeCell ref="A11:A26"/>
    <mergeCell ref="D11:D21"/>
    <mergeCell ref="E11:E17"/>
    <mergeCell ref="F11:F12"/>
    <mergeCell ref="P11:U11"/>
    <mergeCell ref="P12:U12"/>
    <mergeCell ref="M8:M10"/>
    <mergeCell ref="N8:N10"/>
    <mergeCell ref="O8:O10"/>
    <mergeCell ref="P8:U9"/>
    <mergeCell ref="V8:V10"/>
    <mergeCell ref="W8:W10"/>
    <mergeCell ref="G8:G10"/>
    <mergeCell ref="H8:H10"/>
    <mergeCell ref="I8:I10"/>
    <mergeCell ref="J8:J10"/>
    <mergeCell ref="K8:K10"/>
    <mergeCell ref="L8:L10"/>
    <mergeCell ref="A8:A10"/>
    <mergeCell ref="B8:B10"/>
    <mergeCell ref="C8:C10"/>
    <mergeCell ref="D8:D10"/>
    <mergeCell ref="E8:E10"/>
    <mergeCell ref="F8:F10"/>
    <mergeCell ref="A1:D5"/>
    <mergeCell ref="E1:AL2"/>
    <mergeCell ref="AM1:AR2"/>
    <mergeCell ref="E3:AL4"/>
    <mergeCell ref="AM3:AR4"/>
    <mergeCell ref="E5:AL5"/>
    <mergeCell ref="AM5:AR5"/>
  </mergeCells>
  <pageMargins left="0.51181102362204722" right="0.51181102362204722" top="0.55118110236220474" bottom="0.55118110236220474" header="0.31496062992125984" footer="0.31496062992125984"/>
  <pageSetup scale="45" orientation="landscape"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Angela Sanchez</dc:creator>
  <cp:lastModifiedBy>Angela Sanchez</cp:lastModifiedBy>
  <dcterms:created xsi:type="dcterms:W3CDTF">2024-10-03T14:11:30Z</dcterms:created>
  <dcterms:modified xsi:type="dcterms:W3CDTF">2024-10-03T14:13:08Z</dcterms:modified>
</cp:coreProperties>
</file>